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2960" yWindow="0" windowWidth="28980" windowHeight="18420" tabRatio="643" activeTab="5"/>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Budget'!$A$1:$J$43</definedName>
    <definedName name="_xlnm.Print_Area" localSheetId="4">Equip!$A$1:$J$22</definedName>
    <definedName name="_xlnm.Print_Area" localSheetId="3">Fac!$A$1:$J$12</definedName>
    <definedName name="_xlnm.Print_Area" localSheetId="0">'FT-PT Staff'!$A$1:$K$22</definedName>
    <definedName name="_xlnm.Print_Area" localSheetId="5">'OneTime-Other'!$A$1:$J$34</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<sst xmlns="http://schemas.openxmlformats.org/spreadsheetml/2006/main" count="843" uniqueCount="467">
  <si>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</si>
  <si>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</si>
  <si>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</si>
  <si>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</si>
  <si>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</si>
  <si>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</si>
  <si>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</si>
  <si>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</si>
  <si>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</si>
  <si>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</si>
  <si>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</si>
  <si>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</si>
  <si>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</si>
  <si>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</si>
  <si>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</si>
  <si>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</si>
  <si>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</si>
  <si>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</si>
  <si>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</si>
  <si>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</si>
  <si>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</si>
  <si>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</si>
  <si>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</si>
  <si>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</si>
  <si>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</si>
  <si>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</si>
  <si>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</si>
  <si>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</si>
  <si>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</si>
  <si>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</si>
  <si>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</si>
  <si>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</si>
  <si>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</si>
  <si>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</si>
  <si>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</si>
  <si>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</si>
  <si>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</si>
  <si>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</si>
  <si>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</si>
  <si>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</si>
  <si>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</si>
  <si>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</si>
  <si>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</si>
  <si>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</si>
  <si>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</si>
  <si>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</si>
  <si>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</si>
  <si>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</si>
  <si>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</si>
  <si>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</si>
  <si>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</si>
  <si>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</si>
  <si>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</si>
  <si>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</si>
  <si>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</si>
  <si>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</si>
  <si>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</si>
  <si>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</si>
  <si>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</si>
  <si>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</si>
  <si>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</si>
  <si>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</si>
  <si>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</si>
  <si>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</si>
  <si>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</si>
  <si>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</si>
  <si>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</si>
  <si>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</si>
  <si>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</si>
  <si>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</si>
  <si>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</si>
  <si>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</si>
  <si>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</si>
  <si>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</si>
  <si>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</si>
  <si>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</si>
  <si>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</si>
  <si>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</si>
  <si>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</si>
  <si>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</si>
  <si>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</si>
  <si>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</si>
  <si>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</si>
  <si>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</si>
  <si>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</si>
  <si>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</si>
  <si>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</si>
  <si>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</si>
  <si>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</si>
  <si>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</si>
  <si>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</si>
  <si>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</si>
  <si>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</si>
  <si>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</si>
  <si>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</si>
  <si>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</si>
  <si>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OPC Recc.</t>
  </si>
  <si>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</si>
  <si>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</si>
  <si>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</si>
  <si>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</si>
  <si>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</si>
  <si>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</si>
  <si>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</si>
  <si>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</si>
  <si>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</si>
  <si>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</si>
  <si>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</si>
  <si>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</si>
  <si>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</si>
  <si>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</si>
  <si>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</si>
  <si>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</si>
  <si>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</si>
  <si>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</si>
  <si>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</si>
  <si>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</si>
  <si>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</si>
  <si>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</si>
  <si>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</si>
  <si>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</si>
  <si>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</si>
  <si>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</si>
  <si>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</si>
  <si>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</si>
  <si>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</si>
  <si>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</si>
  <si>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</si>
  <si>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</si>
  <si>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</si>
  <si>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</si>
  <si>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</si>
  <si>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</si>
  <si>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</si>
  <si>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</si>
  <si>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</si>
  <si>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</si>
  <si>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</si>
  <si>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</si>
  <si>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</si>
  <si>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</si>
  <si>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</si>
  <si>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</si>
  <si>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</si>
  <si>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</si>
  <si>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</si>
  <si>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</si>
  <si>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</si>
  <si>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</si>
  <si>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</si>
  <si>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</si>
  <si>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</si>
  <si>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</si>
  <si>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</si>
  <si>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</si>
  <si>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</si>
  <si>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</si>
  <si>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</si>
  <si>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</si>
  <si>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</si>
  <si>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</si>
  <si>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</si>
  <si>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</si>
  <si>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</si>
  <si>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</si>
  <si>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</si>
  <si>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</si>
  <si>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</si>
  <si>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</si>
  <si>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</si>
  <si>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</si>
  <si>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</si>
  <si>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</si>
  <si>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</si>
  <si>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</si>
  <si>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</si>
  <si>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</si>
  <si>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</si>
  <si>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</si>
  <si>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</si>
  <si>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</si>
  <si>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</si>
  <si>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</si>
  <si>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</si>
  <si>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</si>
  <si>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</si>
  <si>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</si>
  <si>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</si>
  <si>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</si>
  <si>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</si>
  <si>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</si>
  <si>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</si>
  <si>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</si>
  <si>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</si>
  <si>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</si>
  <si>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</si>
  <si>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</si>
  <si>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</si>
  <si>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</si>
  <si>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</si>
  <si>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</si>
  <si>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</si>
  <si>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</si>
  <si>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</si>
  <si>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</si>
  <si>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</si>
  <si>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</si>
  <si>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</si>
  <si>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</si>
  <si>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</si>
  <si>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</si>
  <si>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</si>
  <si>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</si>
  <si>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</si>
  <si>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</si>
  <si>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</si>
  <si>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</si>
  <si>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</si>
  <si>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</si>
  <si>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</si>
  <si>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</si>
  <si>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</si>
  <si>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</si>
  <si>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</si>
  <si>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</si>
  <si>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</si>
  <si>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</si>
  <si>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</si>
  <si>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</si>
  <si>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</si>
  <si>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</si>
  <si>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</si>
  <si>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</si>
  <si>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</si>
  <si>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</si>
  <si>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</si>
  <si>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</si>
  <si>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</si>
  <si>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</si>
  <si>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</si>
  <si>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</si>
  <si>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</si>
  <si>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rPr>
      <t>release time</t>
    </r>
    <r>
      <rPr>
        <sz val="10"/>
        <color indexed="8"/>
        <rFont val="Verdana"/>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</si>
  <si>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</si>
  <si>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</si>
  <si>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</si>
  <si>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</si>
  <si>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</si>
  <si>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</si>
  <si>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</si>
  <si>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</si>
  <si>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</si>
  <si>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Alarm monitoring for PSEC. All of he buildings will be monitored.</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</si>
  <si>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</si>
  <si>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</si>
  <si>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</si>
  <si>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</si>
  <si>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</si>
  <si>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</si>
  <si>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</si>
  <si>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</si>
  <si>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</si>
  <si>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</si>
  <si>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</si>
  <si>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</si>
  <si>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</si>
  <si>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</si>
  <si>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</si>
  <si>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</si>
  <si>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</si>
  <si>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</si>
  <si>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</si>
  <si>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</si>
  <si>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</si>
  <si>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</si>
  <si>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</si>
  <si>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</si>
  <si>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</si>
  <si>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</si>
  <si>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</si>
  <si>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</si>
  <si>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</si>
  <si>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</si>
  <si>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</si>
  <si>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</si>
  <si>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</si>
  <si>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</si>
  <si>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</si>
  <si>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</si>
  <si>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</si>
  <si>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</si>
  <si>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</si>
  <si>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</si>
  <si>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</si>
  <si>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</si>
  <si>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</si>
  <si>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</si>
  <si>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</si>
  <si>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</si>
  <si>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</si>
  <si>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</si>
  <si>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</si>
  <si>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</si>
  <si>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</si>
  <si>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</si>
  <si>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</si>
  <si>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</si>
  <si>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</si>
  <si>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</si>
  <si>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</si>
  <si>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</si>
  <si>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</si>
  <si>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</si>
  <si>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</si>
  <si>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</si>
  <si>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</si>
  <si>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</si>
  <si>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</si>
  <si>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</si>
  <si>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</si>
  <si>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</si>
  <si>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</si>
  <si>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</si>
  <si>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</si>
  <si>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</si>
  <si>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</si>
  <si>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</si>
  <si>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</si>
  <si>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</si>
  <si>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</si>
  <si>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</si>
  <si>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</si>
  <si>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</si>
  <si>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</si>
  <si>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</si>
  <si>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</si>
  <si>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</si>
  <si>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</si>
  <si>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3 Meas. C</t>
    <phoneticPr fontId="11" type="noConversion"/>
  </si>
  <si>
    <t>DH</t>
    <phoneticPr fontId="11" type="noConversion"/>
  </si>
  <si>
    <t>projector - 5302</t>
    <phoneticPr fontId="11" type="noConversion"/>
  </si>
  <si>
    <t>second projector in 5301 for classroom lectures &amp; demonstrations</t>
  </si>
  <si>
    <t>3 Meas. C</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</si>
  <si>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</si>
  <si>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</si>
  <si>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</si>
  <si>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</si>
  <si>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</si>
  <si>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</si>
  <si>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</si>
  <si>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</si>
  <si>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</si>
  <si>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</si>
  <si>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1 - Perkins</t>
  </si>
  <si>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</si>
  <si>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</si>
  <si>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</si>
  <si>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</si>
  <si>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</si>
  <si>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</si>
  <si>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</si>
  <si>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</si>
  <si>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</si>
  <si>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</si>
  <si>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</si>
  <si>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</si>
  <si>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</si>
  <si>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</si>
  <si>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</si>
  <si>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</si>
  <si>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</si>
  <si>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</si>
  <si>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</si>
  <si>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</si>
  <si>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</si>
  <si>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</si>
  <si>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</si>
  <si>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</si>
  <si>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</si>
  <si>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</si>
  <si>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</si>
  <si>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</si>
  <si>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</si>
  <si>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</si>
  <si>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</si>
  <si>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</si>
  <si>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</si>
  <si>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</si>
  <si>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</si>
  <si>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</si>
  <si>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</si>
  <si>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</si>
  <si>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</si>
  <si>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</si>
  <si>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</si>
  <si>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</si>
  <si>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</si>
  <si>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1 - Measure C</t>
  </si>
  <si>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</si>
  <si>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</si>
  <si>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</si>
  <si>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</si>
  <si>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</si>
  <si>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</si>
  <si>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2 - additional lottery</t>
  </si>
  <si>
    <t>transcutaneous monitor</t>
    <phoneticPr fontId="11" type="noConversion"/>
  </si>
  <si>
    <t>New transcutaneous monitor to meet current industry standards</t>
  </si>
  <si>
    <t>2 - Measure C</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</si>
  <si>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</si>
  <si>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</si>
  <si>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</si>
  <si>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</si>
  <si>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</si>
  <si>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</si>
  <si>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</si>
  <si>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</si>
  <si>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</si>
  <si>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</si>
  <si>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</si>
  <si>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</si>
  <si>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</si>
  <si>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</si>
  <si>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</si>
  <si>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</si>
  <si>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</si>
  <si>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</si>
  <si>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</si>
  <si>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</si>
  <si>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</si>
  <si>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</si>
  <si>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</si>
  <si>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</si>
  <si>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</si>
  <si>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</si>
  <si>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</si>
  <si>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</si>
  <si>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</si>
  <si>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</si>
  <si>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</si>
  <si>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</si>
  <si>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</si>
  <si>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</si>
  <si>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</si>
  <si>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1 -Perkins</t>
  </si>
  <si>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</si>
  <si>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</si>
  <si>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</si>
  <si>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</si>
  <si>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</si>
  <si>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</si>
  <si>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</si>
  <si>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</si>
  <si>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</si>
  <si>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</si>
  <si>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</si>
  <si>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</si>
  <si>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</si>
  <si>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Ongo or 1 time  B</t>
  </si>
  <si>
    <t>???</t>
  </si>
  <si>
    <t>One time B</t>
  </si>
  <si>
    <t>Ongoing B</t>
  </si>
  <si>
    <t>One time or ongoing B</t>
  </si>
  <si>
    <t>Lottery?</t>
  </si>
  <si>
    <t>??? Unclear as to why ?</t>
  </si>
  <si>
    <t>One time B or ongoing?</t>
  </si>
  <si>
    <t>One time B - possibly Measure C if Division accepts reallocation of funds.</t>
  </si>
  <si>
    <t>One time or ongoing B, CTE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</si>
</sst>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s>
  <fonts count="21" x14ac:knownFonts="1">
    <font>
      <sz val="10"/>
      <name val="Verdana"/>
    </font>
    <font>
      <b/>
      <sz val="10"/>
      <name val="Verdana"/>
    </font>
    <font>
      <b/>
      <sz val="10"/>
      <name val="Verdana"/>
    </font>
    <font>
      <sz val="10"/>
      <name val="Verdana"/>
    </font>
    <font>
      <sz val="10"/>
      <name val="Verdana"/>
    </font>
    <font>
      <sz val="10"/>
      <name val="Verdana"/>
    </font>
    <font>
      <sz val="10"/>
      <name val="Verdana"/>
    </font>
    <font>
      <sz val="10"/>
      <name val="Verdana"/>
    </font>
    <font>
      <b/>
      <sz val="10"/>
      <name val="Verdana"/>
    </font>
    <font>
      <sz val="10"/>
      <name val="Verdana"/>
    </font>
    <font>
      <b/>
      <sz val="10"/>
      <name val="Verdana"/>
    </font>
    <font>
      <sz val="8"/>
      <name val="Verdana"/>
    </font>
    <font>
      <sz val="10"/>
      <color indexed="8"/>
      <name val="Verdana"/>
    </font>
    <font>
      <u/>
      <sz val="10"/>
      <color indexed="8"/>
      <name val="Verdana"/>
    </font>
    <font>
      <sz val="12"/>
      <name val="Calibri"/>
    </font>
    <font>
      <sz val="11"/>
      <name val="Calibri"/>
    </font>
    <font>
      <u/>
      <sz val="10"/>
      <color indexed="12"/>
      <name val="Verdana"/>
    </font>
    <font>
      <u/>
      <sz val="10"/>
      <color indexed="20"/>
      <name val="Verdana"/>
    </font>
    <font>
      <sz val="12"/>
      <color indexed="8"/>
      <name val="Calibri"/>
      <family val="2"/>
    </font>
    <font>
      <u/>
      <sz val="10"/>
      <color theme="10"/>
      <name val="Verdana"/>
    </font>
    <font>
      <u/>
      <sz val="10"/>
      <color theme="11"/>
      <name val="Verdana"/>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s>
  <cellStyleXfs count="61">
    <xf numFmtId="0" fontId="0" fillId="0" borderId="0"/>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83">
    <xf numFmtId="0" fontId="0" fillId="0" borderId="0" xfId="0"/>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0" xfId="0" applyBorder="1" applyAlignment="1">
      <alignment vertical="top"/>
    </xf>
    <xf numFmtId="9" fontId="0" fillId="0" borderId="0" xfId="0" applyNumberFormat="1" applyBorder="1" applyAlignment="1">
      <alignment horizontal="left" vertical="top" wrapText="1"/>
    </xf>
    <xf numFmtId="0" fontId="8" fillId="0" borderId="1"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0" fillId="0" borderId="0" xfId="0" applyAlignment="1">
      <alignment horizontal="left" vertical="top"/>
    </xf>
    <xf numFmtId="0" fontId="7" fillId="0" borderId="0" xfId="0" applyFont="1" applyFill="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9" fontId="0" fillId="0" borderId="0" xfId="0" applyNumberFormat="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wrapText="1"/>
    </xf>
    <xf numFmtId="0" fontId="0" fillId="0" borderId="0" xfId="0" applyAlignment="1">
      <alignment vertical="top"/>
    </xf>
    <xf numFmtId="0" fontId="9" fillId="0" borderId="0" xfId="0" applyFont="1" applyAlignment="1">
      <alignment horizontal="left" vertical="top"/>
    </xf>
    <xf numFmtId="0" fontId="0" fillId="0" borderId="0" xfId="0" applyFill="1" applyBorder="1" applyAlignment="1">
      <alignment horizontal="left"/>
    </xf>
    <xf numFmtId="0" fontId="0" fillId="0" borderId="0" xfId="0" applyBorder="1" applyAlignment="1">
      <alignment horizontal="left"/>
    </xf>
    <xf numFmtId="0" fontId="0" fillId="0" borderId="0" xfId="0" applyBorder="1" applyAlignment="1">
      <alignment wrapText="1"/>
    </xf>
    <xf numFmtId="0" fontId="4" fillId="0" borderId="0" xfId="0" applyFont="1" applyFill="1" applyBorder="1" applyAlignment="1">
      <alignment horizontal="left"/>
    </xf>
    <xf numFmtId="0" fontId="0" fillId="0" borderId="0" xfId="0" applyBorder="1" applyAlignment="1">
      <alignment horizontal="left" wrapText="1"/>
    </xf>
    <xf numFmtId="9" fontId="0" fillId="0" borderId="0" xfId="0" applyNumberFormat="1" applyBorder="1" applyAlignment="1">
      <alignment horizontal="left"/>
    </xf>
    <xf numFmtId="6" fontId="0" fillId="0" borderId="0" xfId="0" applyNumberFormat="1" applyBorder="1" applyAlignment="1">
      <alignment horizontal="left" wrapText="1"/>
    </xf>
    <xf numFmtId="0" fontId="5" fillId="0" borderId="0" xfId="0" applyFont="1" applyBorder="1" applyAlignment="1">
      <alignment horizontal="left" vertical="top"/>
    </xf>
    <xf numFmtId="0" fontId="10" fillId="0" borderId="4" xfId="0" applyFont="1" applyBorder="1" applyAlignment="1">
      <alignment horizontal="left" vertical="top"/>
    </xf>
    <xf numFmtId="0" fontId="0" fillId="0" borderId="0" xfId="0" applyBorder="1"/>
    <xf numFmtId="0" fontId="9" fillId="0" borderId="0" xfId="0" applyFont="1" applyAlignment="1">
      <alignment horizontal="left" vertical="top" wrapText="1"/>
    </xf>
    <xf numFmtId="0" fontId="8" fillId="0" borderId="4" xfId="0" applyFont="1" applyBorder="1" applyAlignment="1">
      <alignment horizontal="left" vertical="top"/>
    </xf>
    <xf numFmtId="9" fontId="0" fillId="0" borderId="0" xfId="1" applyFont="1" applyBorder="1" applyAlignment="1">
      <alignment horizontal="left" vertical="top" wrapText="1"/>
    </xf>
    <xf numFmtId="0" fontId="14" fillId="0" borderId="0" xfId="0" applyFont="1" applyBorder="1" applyAlignment="1">
      <alignment horizontal="left"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8" fillId="0" borderId="2"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0" fillId="3" borderId="19" xfId="0" applyFill="1" applyBorder="1" applyAlignment="1">
      <alignment horizontal="left" vertical="top"/>
    </xf>
    <xf numFmtId="0" fontId="0" fillId="3" borderId="20"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2" xfId="0" applyFill="1" applyBorder="1" applyAlignment="1">
      <alignment horizontal="left" vertical="top"/>
    </xf>
    <xf numFmtId="0" fontId="0" fillId="3" borderId="13"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0" fontId="0" fillId="3" borderId="9" xfId="0" applyFill="1" applyBorder="1" applyAlignment="1">
      <alignment horizontal="left"/>
    </xf>
    <xf numFmtId="0" fontId="0" fillId="0" borderId="11" xfId="0" applyBorder="1" applyAlignment="1">
      <alignment horizontal="left"/>
    </xf>
    <xf numFmtId="0" fontId="0" fillId="3" borderId="12" xfId="0" applyFill="1" applyBorder="1" applyAlignment="1">
      <alignment horizontal="left"/>
    </xf>
    <xf numFmtId="0" fontId="0" fillId="0" borderId="5" xfId="0" applyBorder="1" applyAlignment="1">
      <alignment horizontal="left" vertical="top"/>
    </xf>
    <xf numFmtId="0" fontId="0" fillId="0" borderId="19" xfId="0" applyBorder="1" applyAlignment="1">
      <alignment horizontal="left" vertical="top" wrapText="1"/>
    </xf>
    <xf numFmtId="0" fontId="7" fillId="0" borderId="19" xfId="0" applyFont="1" applyBorder="1" applyAlignment="1">
      <alignment horizontal="left" vertical="top" wrapText="1"/>
    </xf>
    <xf numFmtId="0" fontId="0" fillId="0" borderId="8" xfId="0" applyBorder="1"/>
    <xf numFmtId="0" fontId="4" fillId="0" borderId="9" xfId="0" applyFont="1" applyBorder="1" applyAlignment="1">
      <alignment horizontal="center" vertical="center"/>
    </xf>
    <xf numFmtId="0" fontId="0" fillId="0" borderId="9" xfId="0" applyBorder="1" applyAlignment="1">
      <alignment wrapText="1"/>
    </xf>
    <xf numFmtId="44" fontId="18" fillId="0" borderId="9" xfId="0" applyNumberFormat="1" applyFont="1" applyFill="1" applyBorder="1" applyAlignment="1">
      <alignment horizontal="center"/>
    </xf>
    <xf numFmtId="0" fontId="4" fillId="0" borderId="9" xfId="0" applyFont="1" applyBorder="1" applyAlignment="1">
      <alignment wrapText="1"/>
    </xf>
    <xf numFmtId="0" fontId="0" fillId="0" borderId="9" xfId="0" applyBorder="1" applyAlignment="1">
      <alignment horizontal="left"/>
    </xf>
    <xf numFmtId="0" fontId="0" fillId="0" borderId="9" xfId="0" applyBorder="1" applyAlignment="1">
      <alignment horizontal="left" wrapText="1"/>
    </xf>
    <xf numFmtId="0" fontId="0" fillId="0" borderId="9" xfId="0" applyFill="1" applyBorder="1" applyAlignment="1">
      <alignment wrapText="1"/>
    </xf>
    <xf numFmtId="44" fontId="0" fillId="0" borderId="9" xfId="4" applyFont="1" applyBorder="1"/>
    <xf numFmtId="0" fontId="0" fillId="0" borderId="9" xfId="0" applyBorder="1" applyAlignment="1">
      <alignment horizontal="center"/>
    </xf>
    <xf numFmtId="0" fontId="4" fillId="0" borderId="9" xfId="0" applyFont="1" applyBorder="1" applyAlignment="1">
      <alignment horizontal="left"/>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3" fontId="0" fillId="0" borderId="9" xfId="0" applyNumberFormat="1" applyBorder="1" applyAlignment="1">
      <alignment horizontal="left" vertical="top"/>
    </xf>
    <xf numFmtId="164" fontId="0" fillId="0" borderId="9" xfId="0" applyNumberFormat="1" applyBorder="1" applyAlignment="1">
      <alignment horizontal="left" vertical="top" wrapText="1"/>
    </xf>
    <xf numFmtId="0" fontId="7" fillId="0" borderId="9" xfId="0" applyFont="1" applyBorder="1" applyAlignment="1">
      <alignment horizontal="left" vertical="top"/>
    </xf>
    <xf numFmtId="6" fontId="7" fillId="0" borderId="9" xfId="0" applyNumberFormat="1" applyFont="1" applyBorder="1" applyAlignment="1">
      <alignment horizontal="left" vertical="top"/>
    </xf>
    <xf numFmtId="0" fontId="4" fillId="0" borderId="9" xfId="0" applyFont="1" applyBorder="1" applyAlignment="1">
      <alignment horizontal="left" wrapText="1"/>
    </xf>
    <xf numFmtId="0" fontId="12" fillId="0" borderId="9" xfId="0" applyFont="1" applyBorder="1" applyAlignment="1">
      <alignment horizontal="left" vertical="top" wrapText="1"/>
    </xf>
    <xf numFmtId="3" fontId="7" fillId="0" borderId="9" xfId="0" applyNumberFormat="1" applyFont="1" applyBorder="1" applyAlignment="1">
      <alignment horizontal="left" vertical="top"/>
    </xf>
    <xf numFmtId="0" fontId="7" fillId="0" borderId="9" xfId="0" applyFont="1" applyBorder="1" applyAlignment="1">
      <alignment horizontal="left" vertical="top" wrapText="1"/>
    </xf>
    <xf numFmtId="0" fontId="15" fillId="0" borderId="9" xfId="0" applyFont="1" applyBorder="1" applyAlignment="1">
      <alignment horizontal="left" vertical="top" wrapText="1"/>
    </xf>
    <xf numFmtId="0" fontId="0" fillId="0" borderId="14" xfId="0" applyBorder="1" applyAlignment="1">
      <alignment horizontal="left" vertical="top"/>
    </xf>
    <xf numFmtId="0" fontId="0" fillId="0" borderId="11" xfId="0" applyBorder="1"/>
    <xf numFmtId="0" fontId="3" fillId="0" borderId="12" xfId="0" applyFont="1" applyBorder="1" applyAlignment="1">
      <alignment horizontal="left"/>
    </xf>
    <xf numFmtId="0" fontId="3" fillId="0" borderId="12" xfId="0" applyFont="1" applyBorder="1"/>
    <xf numFmtId="3" fontId="3" fillId="0" borderId="12" xfId="0" applyNumberFormat="1" applyFont="1" applyBorder="1"/>
    <xf numFmtId="0" fontId="3" fillId="0" borderId="12" xfId="0" applyFont="1" applyBorder="1" applyAlignment="1">
      <alignment vertical="center" wrapText="1"/>
    </xf>
    <xf numFmtId="0" fontId="0" fillId="0" borderId="12" xfId="0" applyBorder="1" applyAlignment="1">
      <alignment horizontal="left" vertical="top"/>
    </xf>
    <xf numFmtId="0" fontId="7" fillId="0" borderId="6" xfId="0" applyFont="1"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7"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0" fillId="0" borderId="18" xfId="0" applyBorder="1" applyAlignment="1">
      <alignment horizontal="left" vertical="top" wrapText="1"/>
    </xf>
    <xf numFmtId="6" fontId="7" fillId="0" borderId="19" xfId="0" applyNumberFormat="1" applyFont="1" applyBorder="1" applyAlignment="1">
      <alignment horizontal="left" vertical="top" wrapText="1"/>
    </xf>
    <xf numFmtId="0" fontId="0" fillId="0" borderId="9" xfId="0" applyFill="1" applyBorder="1" applyAlignment="1">
      <alignment horizontal="left" vertical="top" wrapText="1"/>
    </xf>
    <xf numFmtId="6" fontId="0" fillId="0" borderId="9" xfId="0" applyNumberFormat="1" applyFill="1" applyBorder="1" applyAlignment="1">
      <alignment horizontal="left" vertical="top" wrapText="1"/>
    </xf>
    <xf numFmtId="3" fontId="0" fillId="0" borderId="9" xfId="0" applyNumberFormat="1" applyFill="1" applyBorder="1" applyAlignment="1">
      <alignment horizontal="left" vertical="top" wrapText="1"/>
    </xf>
    <xf numFmtId="6" fontId="0" fillId="0" borderId="9" xfId="0" applyNumberFormat="1" applyBorder="1" applyAlignment="1">
      <alignment horizontal="left" wrapText="1"/>
    </xf>
    <xf numFmtId="0" fontId="0" fillId="0" borderId="9" xfId="0" applyFill="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wrapText="1"/>
    </xf>
    <xf numFmtId="0" fontId="3" fillId="0" borderId="9" xfId="0" applyFont="1" applyBorder="1" applyAlignment="1">
      <alignment horizontal="left"/>
    </xf>
    <xf numFmtId="6" fontId="3" fillId="0" borderId="9" xfId="0" applyNumberFormat="1" applyFont="1" applyBorder="1" applyAlignment="1">
      <alignment horizontal="left"/>
    </xf>
    <xf numFmtId="0" fontId="0" fillId="3" borderId="9" xfId="0" applyFill="1" applyBorder="1" applyAlignment="1">
      <alignment horizontal="left" vertical="top" wrapText="1"/>
    </xf>
    <xf numFmtId="3" fontId="0" fillId="0" borderId="9" xfId="0" applyNumberFormat="1" applyBorder="1" applyAlignment="1">
      <alignment horizontal="left" vertical="top" wrapText="1"/>
    </xf>
    <xf numFmtId="6" fontId="7" fillId="0" borderId="9" xfId="0" applyNumberFormat="1" applyFont="1" applyBorder="1" applyAlignment="1">
      <alignment horizontal="left" vertical="top" wrapText="1"/>
    </xf>
    <xf numFmtId="0" fontId="0" fillId="0" borderId="8" xfId="0" applyFill="1" applyBorder="1" applyAlignment="1">
      <alignment horizontal="left" vertical="top" wrapText="1"/>
    </xf>
    <xf numFmtId="0" fontId="6" fillId="0" borderId="9" xfId="0" applyFont="1" applyBorder="1" applyAlignment="1">
      <alignment horizontal="left" vertical="top" wrapText="1"/>
    </xf>
    <xf numFmtId="0" fontId="0" fillId="2" borderId="9" xfId="0" applyFill="1" applyBorder="1" applyAlignment="1">
      <alignment horizontal="left" vertical="top" wrapText="1"/>
    </xf>
    <xf numFmtId="0" fontId="4" fillId="0" borderId="9" xfId="0" applyFont="1" applyFill="1" applyBorder="1" applyAlignment="1">
      <alignment horizontal="left" wrapText="1"/>
    </xf>
    <xf numFmtId="165" fontId="0" fillId="0" borderId="9" xfId="4" applyNumberFormat="1" applyFont="1" applyFill="1" applyBorder="1" applyAlignment="1">
      <alignment horizontal="left" wrapText="1"/>
    </xf>
    <xf numFmtId="0" fontId="7" fillId="0" borderId="9" xfId="0" applyFont="1" applyFill="1" applyBorder="1" applyAlignment="1">
      <alignment horizontal="left" vertical="top" wrapText="1"/>
    </xf>
    <xf numFmtId="6" fontId="7" fillId="0" borderId="9" xfId="0" applyNumberFormat="1" applyFont="1" applyFill="1" applyBorder="1" applyAlignment="1">
      <alignment horizontal="left" vertical="top" wrapText="1"/>
    </xf>
    <xf numFmtId="165" fontId="0" fillId="0" borderId="9" xfId="4" applyNumberFormat="1" applyFont="1" applyFill="1" applyBorder="1" applyAlignment="1">
      <alignment wrapText="1"/>
    </xf>
    <xf numFmtId="6" fontId="0" fillId="0" borderId="9" xfId="0" applyNumberFormat="1" applyBorder="1" applyAlignment="1">
      <alignment horizontal="left" vertical="top" wrapText="1"/>
    </xf>
    <xf numFmtId="44" fontId="4" fillId="0" borderId="9" xfId="4" applyFont="1" applyFill="1" applyBorder="1" applyAlignment="1">
      <alignment horizontal="left" wrapText="1"/>
    </xf>
    <xf numFmtId="6" fontId="0" fillId="0" borderId="9" xfId="0" applyNumberFormat="1" applyBorder="1" applyAlignment="1">
      <alignment horizontal="left"/>
    </xf>
    <xf numFmtId="0" fontId="0" fillId="0" borderId="9" xfId="0" applyFill="1" applyBorder="1" applyAlignment="1">
      <alignment horizontal="left" wrapText="1"/>
    </xf>
    <xf numFmtId="6" fontId="0" fillId="0" borderId="9" xfId="0" applyNumberFormat="1" applyFill="1" applyBorder="1" applyAlignment="1">
      <alignment horizontal="left"/>
    </xf>
    <xf numFmtId="164" fontId="0" fillId="0" borderId="9" xfId="0" applyNumberFormat="1" applyBorder="1" applyAlignment="1">
      <alignment horizontal="left"/>
    </xf>
    <xf numFmtId="0" fontId="3" fillId="0" borderId="8" xfId="0" applyFont="1" applyBorder="1" applyAlignment="1">
      <alignment horizontal="left" vertical="top" wrapText="1"/>
    </xf>
    <xf numFmtId="0" fontId="3" fillId="0" borderId="9" xfId="0" applyFont="1" applyFill="1" applyBorder="1" applyAlignment="1">
      <alignment horizontal="left" vertical="top" wrapText="1"/>
    </xf>
    <xf numFmtId="3" fontId="3" fillId="0" borderId="9" xfId="0" applyNumberFormat="1"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0" fillId="3" borderId="12" xfId="0" applyFill="1" applyBorder="1" applyAlignment="1">
      <alignment horizontal="left" vertical="top" wrapText="1"/>
    </xf>
    <xf numFmtId="0" fontId="0" fillId="0" borderId="25" xfId="0" applyBorder="1"/>
    <xf numFmtId="6" fontId="0" fillId="0" borderId="9" xfId="0" applyNumberFormat="1" applyBorder="1" applyAlignment="1">
      <alignment horizontal="center" wrapText="1"/>
    </xf>
    <xf numFmtId="0" fontId="0" fillId="0" borderId="25" xfId="0" applyBorder="1" applyAlignment="1">
      <alignment vertical="top" wrapText="1"/>
    </xf>
    <xf numFmtId="0" fontId="0" fillId="0" borderId="9" xfId="0" applyBorder="1" applyAlignment="1">
      <alignment vertical="top" wrapText="1"/>
    </xf>
    <xf numFmtId="6" fontId="0" fillId="0" borderId="9" xfId="0" applyNumberFormat="1" applyBorder="1" applyAlignment="1">
      <alignment vertical="top" wrapText="1"/>
    </xf>
    <xf numFmtId="0" fontId="0" fillId="0" borderId="9" xfId="0" applyFill="1" applyBorder="1" applyAlignment="1">
      <alignment vertical="top" wrapText="1"/>
    </xf>
    <xf numFmtId="0" fontId="0" fillId="0" borderId="9" xfId="0" applyBorder="1"/>
    <xf numFmtId="3" fontId="0" fillId="0" borderId="9" xfId="0" applyNumberFormat="1" applyBorder="1" applyAlignment="1">
      <alignment horizontal="center"/>
    </xf>
    <xf numFmtId="0" fontId="0" fillId="0" borderId="26" xfId="0" applyBorder="1" applyAlignment="1">
      <alignment vertical="top" wrapText="1"/>
    </xf>
    <xf numFmtId="0" fontId="0" fillId="0" borderId="12" xfId="0" applyBorder="1" applyAlignment="1">
      <alignment vertical="top" wrapText="1"/>
    </xf>
    <xf numFmtId="6" fontId="0" fillId="0" borderId="12" xfId="0" applyNumberFormat="1" applyBorder="1" applyAlignment="1">
      <alignment vertical="top" wrapText="1"/>
    </xf>
    <xf numFmtId="0" fontId="0" fillId="0" borderId="24" xfId="0" applyBorder="1"/>
    <xf numFmtId="0" fontId="0" fillId="0" borderId="6" xfId="0" applyBorder="1" applyAlignment="1">
      <alignment horizontal="left"/>
    </xf>
    <xf numFmtId="0" fontId="0" fillId="0" borderId="6" xfId="0" applyBorder="1" applyAlignment="1">
      <alignment wrapText="1"/>
    </xf>
    <xf numFmtId="6" fontId="0" fillId="0" borderId="6" xfId="0" applyNumberFormat="1" applyBorder="1" applyAlignment="1">
      <alignment horizontal="center" wrapText="1"/>
    </xf>
    <xf numFmtId="0" fontId="4" fillId="0" borderId="6" xfId="0" applyFont="1" applyBorder="1" applyAlignment="1">
      <alignment horizontal="left"/>
    </xf>
    <xf numFmtId="0" fontId="8" fillId="0" borderId="21" xfId="0" applyFont="1" applyBorder="1" applyAlignment="1">
      <alignment vertical="top" wrapText="1"/>
    </xf>
    <xf numFmtId="0" fontId="10" fillId="0" borderId="22" xfId="0" applyFont="1" applyBorder="1" applyAlignment="1">
      <alignment vertical="top" wrapText="1"/>
    </xf>
    <xf numFmtId="0" fontId="2" fillId="0" borderId="22" xfId="0" applyFont="1" applyBorder="1" applyAlignment="1">
      <alignment horizontal="left" vertical="top"/>
    </xf>
    <xf numFmtId="0" fontId="2" fillId="0" borderId="23" xfId="0" applyFont="1" applyBorder="1" applyAlignment="1">
      <alignment horizontal="left" vertical="top"/>
    </xf>
    <xf numFmtId="164" fontId="0" fillId="0" borderId="9" xfId="0" applyNumberFormat="1" applyBorder="1" applyAlignment="1">
      <alignment horizontal="left" vertical="top"/>
    </xf>
    <xf numFmtId="6" fontId="0" fillId="0" borderId="9" xfId="0" applyNumberFormat="1" applyBorder="1" applyAlignment="1">
      <alignment horizontal="left" vertical="top"/>
    </xf>
    <xf numFmtId="165" fontId="0" fillId="0" borderId="9" xfId="4" applyNumberFormat="1" applyFont="1" applyBorder="1" applyAlignment="1">
      <alignment horizontal="left"/>
    </xf>
    <xf numFmtId="0" fontId="14" fillId="0" borderId="9" xfId="0" applyFont="1" applyBorder="1" applyAlignment="1">
      <alignment horizontal="left" vertical="top" wrapText="1"/>
    </xf>
    <xf numFmtId="44" fontId="4" fillId="0" borderId="9" xfId="4" applyFont="1" applyBorder="1" applyAlignment="1">
      <alignment horizontal="left" wrapText="1"/>
    </xf>
    <xf numFmtId="164" fontId="0" fillId="0" borderId="9" xfId="0" applyNumberFormat="1" applyBorder="1"/>
    <xf numFmtId="0" fontId="0" fillId="0" borderId="9" xfId="0" applyBorder="1" applyAlignment="1">
      <alignment vertical="top"/>
    </xf>
    <xf numFmtId="0" fontId="0" fillId="2" borderId="9" xfId="0" applyFill="1" applyBorder="1" applyAlignment="1">
      <alignment horizontal="left" vertical="top"/>
    </xf>
    <xf numFmtId="0" fontId="0" fillId="0" borderId="11" xfId="0" applyBorder="1" applyAlignment="1">
      <alignment vertical="top"/>
    </xf>
    <xf numFmtId="0" fontId="0" fillId="0" borderId="12" xfId="0" applyBorder="1"/>
    <xf numFmtId="164" fontId="0" fillId="0" borderId="12" xfId="0" applyNumberFormat="1" applyBorder="1"/>
    <xf numFmtId="0" fontId="0" fillId="0" borderId="12" xfId="0" applyFill="1" applyBorder="1" applyAlignment="1">
      <alignment horizontal="left"/>
    </xf>
    <xf numFmtId="0" fontId="0" fillId="0" borderId="12" xfId="0" applyFill="1" applyBorder="1"/>
    <xf numFmtId="8" fontId="7" fillId="0" borderId="6" xfId="0" applyNumberFormat="1" applyFont="1" applyBorder="1" applyAlignment="1">
      <alignment horizontal="left" vertical="top"/>
    </xf>
    <xf numFmtId="165" fontId="0" fillId="0" borderId="9" xfId="0" applyNumberFormat="1" applyBorder="1" applyAlignment="1">
      <alignment horizontal="left" wrapText="1"/>
    </xf>
    <xf numFmtId="0" fontId="0" fillId="0" borderId="9" xfId="0" applyFill="1" applyBorder="1" applyAlignment="1">
      <alignment horizontal="left" vertical="top"/>
    </xf>
    <xf numFmtId="6" fontId="0" fillId="0" borderId="9" xfId="0" applyNumberFormat="1" applyFill="1" applyBorder="1" applyAlignment="1">
      <alignment horizontal="left" vertical="top"/>
    </xf>
    <xf numFmtId="165" fontId="4" fillId="0" borderId="9" xfId="4" applyNumberFormat="1" applyFont="1" applyBorder="1" applyAlignment="1">
      <alignment horizontal="left" wrapText="1"/>
    </xf>
    <xf numFmtId="165" fontId="0" fillId="0" borderId="9" xfId="4" applyNumberFormat="1" applyFont="1" applyBorder="1" applyAlignment="1">
      <alignment horizontal="left" wrapText="1"/>
    </xf>
    <xf numFmtId="0" fontId="0" fillId="0" borderId="12" xfId="0" applyBorder="1" applyAlignment="1">
      <alignment wrapText="1"/>
    </xf>
    <xf numFmtId="3" fontId="0" fillId="0" borderId="12" xfId="0" applyNumberFormat="1" applyBorder="1" applyAlignment="1">
      <alignment wrapText="1"/>
    </xf>
    <xf numFmtId="0" fontId="14" fillId="0" borderId="12" xfId="0" applyFont="1" applyBorder="1"/>
    <xf numFmtId="0" fontId="0" fillId="0" borderId="12" xfId="0" applyBorder="1" applyAlignment="1">
      <alignment horizontal="left"/>
    </xf>
    <xf numFmtId="6" fontId="0" fillId="0" borderId="6" xfId="0" applyNumberFormat="1" applyBorder="1" applyAlignment="1">
      <alignment horizontal="left" vertical="top" wrapText="1"/>
    </xf>
    <xf numFmtId="0" fontId="0" fillId="0" borderId="0" xfId="0" applyBorder="1"/>
    <xf numFmtId="0" fontId="8" fillId="0" borderId="16" xfId="0" applyFont="1" applyBorder="1" applyAlignment="1">
      <alignment horizontal="left" vertical="top" wrapText="1"/>
    </xf>
    <xf numFmtId="0" fontId="10" fillId="0" borderId="22" xfId="0" applyFont="1" applyBorder="1" applyAlignment="1">
      <alignment vertical="top" wrapText="1"/>
    </xf>
    <xf numFmtId="0" fontId="8" fillId="0" borderId="2" xfId="0" applyFont="1" applyBorder="1" applyAlignment="1">
      <alignment horizontal="left" vertical="top"/>
    </xf>
    <xf numFmtId="0" fontId="0" fillId="4" borderId="27" xfId="0" applyFill="1" applyBorder="1" applyAlignment="1">
      <alignment horizontal="left" vertical="top"/>
    </xf>
    <xf numFmtId="0" fontId="0" fillId="4" borderId="28" xfId="0" applyFill="1" applyBorder="1" applyAlignment="1">
      <alignment horizontal="left" vertical="top"/>
    </xf>
  </cellXfs>
  <cellStyles count="61">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8"/>
  <sheetViews>
    <sheetView view="pageLayout" topLeftCell="A17" zoomScale="150" workbookViewId="0">
      <selection activeCell="K22" sqref="K22"/>
    </sheetView>
  </sheetViews>
  <sheetFormatPr baseColWidth="10" defaultRowHeight="13" x14ac:dyDescent="0"/>
  <cols>
    <col min="1" max="1" width="4.28515625" style="12" bestFit="1" customWidth="1"/>
    <col min="2" max="2" width="5.42578125" style="12" bestFit="1" customWidth="1"/>
    <col min="3" max="3" width="10.140625" style="18" customWidth="1"/>
    <col min="4" max="4" width="11.85546875" style="18" customWidth="1"/>
    <col min="5" max="5" width="5.28515625" style="12" bestFit="1" customWidth="1"/>
    <col min="6" max="6" width="43.28515625" style="12" customWidth="1"/>
    <col min="7" max="7" width="8.42578125" style="12" customWidth="1"/>
    <col min="8" max="8" width="7.85546875" style="12" customWidth="1"/>
    <col min="9" max="9" width="13.28515625" style="12" customWidth="1"/>
    <col min="10" max="10" width="15.85546875" style="12" customWidth="1"/>
    <col min="11" max="16384" width="10.7109375" style="12"/>
  </cols>
  <sheetData>
    <row r="1" spans="1:11" ht="14" thickBot="1">
      <c r="A1" s="8" t="s">
        <v>63</v>
      </c>
      <c r="B1" s="9" t="s">
        <v>34</v>
      </c>
      <c r="C1" s="10" t="s">
        <v>226</v>
      </c>
      <c r="D1" s="10" t="s">
        <v>171</v>
      </c>
      <c r="E1" s="9" t="s">
        <v>172</v>
      </c>
      <c r="F1" s="9" t="s">
        <v>29</v>
      </c>
      <c r="G1" s="9" t="s">
        <v>64</v>
      </c>
      <c r="H1" s="11" t="s">
        <v>33</v>
      </c>
      <c r="I1" s="11" t="s">
        <v>95</v>
      </c>
      <c r="J1" s="35" t="s">
        <v>68</v>
      </c>
      <c r="K1" s="36" t="s">
        <v>69</v>
      </c>
    </row>
    <row r="2" spans="1:11" ht="65">
      <c r="A2" s="1" t="s">
        <v>194</v>
      </c>
      <c r="B2" s="2" t="s">
        <v>348</v>
      </c>
      <c r="C2" s="2" t="s">
        <v>349</v>
      </c>
      <c r="D2" s="2" t="s">
        <v>350</v>
      </c>
      <c r="E2" s="33">
        <v>1</v>
      </c>
      <c r="F2" s="2" t="s">
        <v>103</v>
      </c>
      <c r="G2" s="1">
        <v>1</v>
      </c>
      <c r="H2" s="58">
        <v>1</v>
      </c>
      <c r="I2" s="51"/>
      <c r="J2" s="51"/>
      <c r="K2" s="52" t="s">
        <v>446</v>
      </c>
    </row>
    <row r="3" spans="1:11" ht="26">
      <c r="A3" s="17" t="s">
        <v>197</v>
      </c>
      <c r="B3" s="3" t="s">
        <v>351</v>
      </c>
      <c r="C3" s="2" t="s">
        <v>222</v>
      </c>
      <c r="D3" s="2" t="s">
        <v>223</v>
      </c>
      <c r="E3" s="16">
        <v>1</v>
      </c>
      <c r="F3" s="28" t="s">
        <v>292</v>
      </c>
      <c r="G3" s="17">
        <v>1</v>
      </c>
      <c r="H3" s="53">
        <v>1</v>
      </c>
      <c r="I3" s="47"/>
      <c r="J3" s="47"/>
      <c r="K3" s="48" t="s">
        <v>446</v>
      </c>
    </row>
    <row r="4" spans="1:11" ht="26">
      <c r="A4" s="22" t="s">
        <v>208</v>
      </c>
      <c r="B4" s="21" t="s">
        <v>208</v>
      </c>
      <c r="C4" s="25" t="s">
        <v>209</v>
      </c>
      <c r="D4" s="25" t="s">
        <v>210</v>
      </c>
      <c r="E4" s="26">
        <v>1</v>
      </c>
      <c r="F4" s="21" t="s">
        <v>211</v>
      </c>
      <c r="G4" s="21">
        <v>1</v>
      </c>
      <c r="H4" s="54">
        <v>1</v>
      </c>
      <c r="I4" s="55"/>
      <c r="J4" s="47"/>
      <c r="K4" s="48" t="s">
        <v>446</v>
      </c>
    </row>
    <row r="5" spans="1:11">
      <c r="A5" s="22" t="s">
        <v>203</v>
      </c>
      <c r="B5" s="3" t="s">
        <v>204</v>
      </c>
      <c r="C5" s="25" t="s">
        <v>205</v>
      </c>
      <c r="D5" s="25" t="s">
        <v>206</v>
      </c>
      <c r="E5" s="26">
        <v>1</v>
      </c>
      <c r="F5" s="21" t="s">
        <v>207</v>
      </c>
      <c r="G5" s="21">
        <v>2</v>
      </c>
      <c r="H5" s="54">
        <v>1</v>
      </c>
      <c r="I5" s="55"/>
      <c r="J5" s="47"/>
      <c r="K5" s="48" t="s">
        <v>446</v>
      </c>
    </row>
    <row r="6" spans="1:11" ht="78">
      <c r="A6" s="1" t="s">
        <v>170</v>
      </c>
      <c r="B6" s="1" t="s">
        <v>169</v>
      </c>
      <c r="C6" s="2" t="s">
        <v>173</v>
      </c>
      <c r="D6" s="2" t="s">
        <v>174</v>
      </c>
      <c r="E6" s="1" t="s">
        <v>175</v>
      </c>
      <c r="F6" s="2" t="s">
        <v>200</v>
      </c>
      <c r="G6" s="13">
        <v>1</v>
      </c>
      <c r="H6" s="53">
        <v>2</v>
      </c>
      <c r="I6" s="47"/>
      <c r="J6" s="47"/>
      <c r="K6" s="48" t="s">
        <v>446</v>
      </c>
    </row>
    <row r="7" spans="1:11">
      <c r="A7" s="22" t="s">
        <v>203</v>
      </c>
      <c r="B7" s="21" t="s">
        <v>212</v>
      </c>
      <c r="C7" s="25" t="s">
        <v>213</v>
      </c>
      <c r="D7" s="25" t="s">
        <v>206</v>
      </c>
      <c r="E7" s="26">
        <v>1</v>
      </c>
      <c r="F7" s="21" t="s">
        <v>274</v>
      </c>
      <c r="G7" s="21">
        <v>1</v>
      </c>
      <c r="H7" s="54">
        <v>2</v>
      </c>
      <c r="I7" s="55"/>
      <c r="J7" s="47"/>
      <c r="K7" s="48" t="s">
        <v>446</v>
      </c>
    </row>
    <row r="8" spans="1:11" ht="39">
      <c r="A8" s="22" t="s">
        <v>283</v>
      </c>
      <c r="B8" s="22" t="s">
        <v>284</v>
      </c>
      <c r="C8" s="25" t="s">
        <v>392</v>
      </c>
      <c r="D8" s="25" t="s">
        <v>393</v>
      </c>
      <c r="E8" s="25">
        <v>50</v>
      </c>
      <c r="F8" s="25" t="s">
        <v>304</v>
      </c>
      <c r="G8" s="24">
        <v>1</v>
      </c>
      <c r="H8" s="54">
        <v>2</v>
      </c>
      <c r="I8" s="55"/>
      <c r="J8" s="47"/>
      <c r="K8" s="48" t="s">
        <v>446</v>
      </c>
    </row>
    <row r="9" spans="1:11" ht="52">
      <c r="A9" s="1" t="s">
        <v>194</v>
      </c>
      <c r="B9" s="2" t="s">
        <v>303</v>
      </c>
      <c r="C9" s="2" t="s">
        <v>104</v>
      </c>
      <c r="D9" s="2" t="s">
        <v>105</v>
      </c>
      <c r="E9" s="7">
        <v>0.6</v>
      </c>
      <c r="F9" s="2" t="s">
        <v>193</v>
      </c>
      <c r="G9" s="1">
        <v>2</v>
      </c>
      <c r="H9" s="53">
        <v>2</v>
      </c>
      <c r="I9" s="47"/>
      <c r="J9" s="47"/>
      <c r="K9" s="48" t="s">
        <v>446</v>
      </c>
    </row>
    <row r="10" spans="1:11">
      <c r="A10" s="1" t="s">
        <v>293</v>
      </c>
      <c r="B10" s="3" t="s">
        <v>293</v>
      </c>
      <c r="C10" s="2" t="s">
        <v>294</v>
      </c>
      <c r="D10" s="2" t="s">
        <v>223</v>
      </c>
      <c r="E10" s="16">
        <v>1</v>
      </c>
      <c r="F10" s="1" t="s">
        <v>295</v>
      </c>
      <c r="G10" s="17">
        <v>2</v>
      </c>
      <c r="H10" s="53">
        <v>2</v>
      </c>
      <c r="I10" s="47"/>
      <c r="J10" s="47"/>
      <c r="K10" s="48" t="s">
        <v>446</v>
      </c>
    </row>
    <row r="11" spans="1:11" ht="26">
      <c r="A11" s="22" t="s">
        <v>283</v>
      </c>
      <c r="B11" s="22" t="s">
        <v>305</v>
      </c>
      <c r="C11" s="25" t="s">
        <v>306</v>
      </c>
      <c r="D11" s="25" t="s">
        <v>307</v>
      </c>
      <c r="E11" s="25">
        <v>100</v>
      </c>
      <c r="F11" s="25" t="s">
        <v>308</v>
      </c>
      <c r="G11" s="24">
        <v>2</v>
      </c>
      <c r="H11" s="54">
        <v>2</v>
      </c>
      <c r="I11" s="55"/>
      <c r="J11" s="47"/>
      <c r="K11" s="48" t="s">
        <v>446</v>
      </c>
    </row>
    <row r="12" spans="1:11" ht="26">
      <c r="A12" s="1" t="s">
        <v>86</v>
      </c>
      <c r="B12" s="1" t="s">
        <v>88</v>
      </c>
      <c r="C12" s="14" t="s">
        <v>345</v>
      </c>
      <c r="D12" s="15" t="s">
        <v>346</v>
      </c>
      <c r="E12" s="15">
        <v>50</v>
      </c>
      <c r="F12" s="14" t="s">
        <v>347</v>
      </c>
      <c r="G12" s="13">
        <v>4</v>
      </c>
      <c r="H12" s="53">
        <v>2</v>
      </c>
      <c r="I12" s="47"/>
      <c r="J12" s="47"/>
      <c r="K12" s="48" t="s">
        <v>446</v>
      </c>
    </row>
    <row r="13" spans="1:11" ht="39">
      <c r="A13" s="1" t="s">
        <v>86</v>
      </c>
      <c r="B13" s="1" t="s">
        <v>87</v>
      </c>
      <c r="C13" s="14" t="s">
        <v>111</v>
      </c>
      <c r="D13" s="15" t="s">
        <v>112</v>
      </c>
      <c r="E13" s="15">
        <v>100</v>
      </c>
      <c r="F13" s="14" t="s">
        <v>218</v>
      </c>
      <c r="G13" s="13">
        <v>1</v>
      </c>
      <c r="H13" s="53">
        <v>3</v>
      </c>
      <c r="I13" s="47"/>
      <c r="J13" s="47"/>
      <c r="K13" s="48" t="s">
        <v>446</v>
      </c>
    </row>
    <row r="14" spans="1:11">
      <c r="A14" s="22" t="s">
        <v>203</v>
      </c>
      <c r="B14" s="3" t="s">
        <v>275</v>
      </c>
      <c r="C14" s="25" t="s">
        <v>276</v>
      </c>
      <c r="D14" s="25" t="s">
        <v>210</v>
      </c>
      <c r="E14" s="26">
        <v>1</v>
      </c>
      <c r="F14" s="21" t="s">
        <v>277</v>
      </c>
      <c r="G14" s="21">
        <v>1</v>
      </c>
      <c r="H14" s="54">
        <v>3</v>
      </c>
      <c r="I14" s="55"/>
      <c r="J14" s="47"/>
      <c r="K14" s="48" t="s">
        <v>446</v>
      </c>
    </row>
    <row r="15" spans="1:11" ht="39">
      <c r="A15" s="1" t="s">
        <v>170</v>
      </c>
      <c r="B15" s="1" t="s">
        <v>49</v>
      </c>
      <c r="C15" s="2" t="s">
        <v>133</v>
      </c>
      <c r="D15" s="2" t="s">
        <v>134</v>
      </c>
      <c r="E15" s="2" t="s">
        <v>135</v>
      </c>
      <c r="F15" s="2" t="s">
        <v>227</v>
      </c>
      <c r="G15" s="13">
        <v>2</v>
      </c>
      <c r="H15" s="53">
        <v>3</v>
      </c>
      <c r="I15" s="47"/>
      <c r="J15" s="47"/>
      <c r="K15" s="48" t="s">
        <v>446</v>
      </c>
    </row>
    <row r="16" spans="1:11" ht="39">
      <c r="A16" s="1" t="s">
        <v>86</v>
      </c>
      <c r="B16" s="1" t="s">
        <v>88</v>
      </c>
      <c r="C16" s="14" t="s">
        <v>89</v>
      </c>
      <c r="D16" s="15" t="s">
        <v>90</v>
      </c>
      <c r="E16" s="15">
        <v>50</v>
      </c>
      <c r="F16" s="14" t="s">
        <v>343</v>
      </c>
      <c r="G16" s="13">
        <v>2</v>
      </c>
      <c r="H16" s="53">
        <v>3</v>
      </c>
      <c r="I16" s="47"/>
      <c r="J16" s="47"/>
      <c r="K16" s="48" t="s">
        <v>446</v>
      </c>
    </row>
    <row r="17" spans="1:11">
      <c r="A17" s="22" t="s">
        <v>203</v>
      </c>
      <c r="B17" s="21" t="s">
        <v>212</v>
      </c>
      <c r="C17" s="25" t="s">
        <v>278</v>
      </c>
      <c r="D17" s="25" t="s">
        <v>279</v>
      </c>
      <c r="E17" s="26">
        <v>0.5</v>
      </c>
      <c r="F17" s="21" t="s">
        <v>280</v>
      </c>
      <c r="G17" s="21">
        <v>2</v>
      </c>
      <c r="H17" s="54">
        <v>3</v>
      </c>
      <c r="I17" s="55"/>
      <c r="J17" s="47"/>
      <c r="K17" s="48" t="s">
        <v>446</v>
      </c>
    </row>
    <row r="18" spans="1:11" ht="26">
      <c r="A18" s="1" t="s">
        <v>170</v>
      </c>
      <c r="B18" s="1" t="s">
        <v>51</v>
      </c>
      <c r="C18" s="2" t="s">
        <v>228</v>
      </c>
      <c r="D18" s="2" t="s">
        <v>134</v>
      </c>
      <c r="E18" s="1" t="s">
        <v>175</v>
      </c>
      <c r="F18" s="2" t="s">
        <v>229</v>
      </c>
      <c r="G18" s="13">
        <v>3</v>
      </c>
      <c r="H18" s="53">
        <v>3</v>
      </c>
      <c r="I18" s="47"/>
      <c r="J18" s="47"/>
      <c r="K18" s="48" t="s">
        <v>446</v>
      </c>
    </row>
    <row r="19" spans="1:11" ht="39">
      <c r="A19" s="1" t="s">
        <v>86</v>
      </c>
      <c r="B19" s="1" t="s">
        <v>88</v>
      </c>
      <c r="C19" s="14" t="s">
        <v>344</v>
      </c>
      <c r="D19" s="15" t="s">
        <v>90</v>
      </c>
      <c r="E19" s="15">
        <v>50</v>
      </c>
      <c r="F19" s="14" t="s">
        <v>343</v>
      </c>
      <c r="G19" s="13">
        <v>3</v>
      </c>
      <c r="H19" s="53">
        <v>3</v>
      </c>
      <c r="I19" s="47"/>
      <c r="J19" s="47"/>
      <c r="K19" s="48" t="s">
        <v>446</v>
      </c>
    </row>
    <row r="20" spans="1:11" ht="52">
      <c r="A20" s="1" t="s">
        <v>170</v>
      </c>
      <c r="B20" s="1" t="s">
        <v>230</v>
      </c>
      <c r="C20" s="2" t="s">
        <v>228</v>
      </c>
      <c r="D20" s="2" t="s">
        <v>134</v>
      </c>
      <c r="E20" s="1" t="s">
        <v>231</v>
      </c>
      <c r="F20" s="2" t="s">
        <v>232</v>
      </c>
      <c r="G20" s="13">
        <v>4</v>
      </c>
      <c r="H20" s="53">
        <v>3</v>
      </c>
      <c r="I20" s="47"/>
      <c r="J20" s="47"/>
      <c r="K20" s="48" t="s">
        <v>446</v>
      </c>
    </row>
    <row r="21" spans="1:11">
      <c r="A21" s="22" t="s">
        <v>203</v>
      </c>
      <c r="B21" s="21" t="s">
        <v>281</v>
      </c>
      <c r="C21" s="25" t="s">
        <v>278</v>
      </c>
      <c r="D21" s="27">
        <v>30000</v>
      </c>
      <c r="E21" s="26">
        <v>0.5</v>
      </c>
      <c r="F21" s="21" t="s">
        <v>282</v>
      </c>
      <c r="G21" s="21">
        <v>6</v>
      </c>
      <c r="H21" s="54">
        <v>3</v>
      </c>
      <c r="I21" s="55"/>
      <c r="J21" s="47"/>
      <c r="K21" s="48"/>
    </row>
    <row r="22" spans="1:11" ht="45">
      <c r="A22" s="177" t="s">
        <v>78</v>
      </c>
      <c r="B22" s="177"/>
      <c r="C22" s="23" t="s">
        <v>79</v>
      </c>
      <c r="D22" s="23"/>
      <c r="E22" s="30" t="s">
        <v>231</v>
      </c>
      <c r="F22" s="34" t="s">
        <v>0</v>
      </c>
      <c r="G22" s="22">
        <v>1</v>
      </c>
      <c r="H22" s="56"/>
      <c r="I22" s="57"/>
      <c r="J22" s="49"/>
      <c r="K22" s="50" t="s">
        <v>446</v>
      </c>
    </row>
    <row r="23" spans="1:11">
      <c r="A23" s="1"/>
      <c r="B23" s="1"/>
      <c r="C23" s="2"/>
      <c r="D23" s="2"/>
      <c r="E23" s="1"/>
      <c r="F23" s="1"/>
      <c r="G23" s="1"/>
      <c r="H23" s="1"/>
      <c r="I23" s="1"/>
    </row>
    <row r="24" spans="1:11">
      <c r="A24" s="1"/>
      <c r="B24" s="1"/>
      <c r="C24" s="2"/>
      <c r="D24" s="2"/>
      <c r="E24" s="1"/>
      <c r="F24" s="1"/>
      <c r="G24" s="1"/>
      <c r="H24" s="1"/>
      <c r="I24" s="1"/>
    </row>
    <row r="25" spans="1:11">
      <c r="A25" s="1"/>
      <c r="B25" s="1"/>
      <c r="C25" s="2"/>
      <c r="D25" s="2"/>
      <c r="E25" s="1"/>
      <c r="F25" s="1"/>
      <c r="G25" s="1"/>
      <c r="H25" s="1"/>
      <c r="I25" s="1"/>
    </row>
    <row r="26" spans="1:11">
      <c r="A26" s="1"/>
      <c r="B26" s="1"/>
      <c r="C26" s="2"/>
      <c r="D26" s="2"/>
      <c r="E26" s="1"/>
      <c r="F26" s="1"/>
      <c r="G26" s="1"/>
      <c r="H26" s="1"/>
      <c r="I26" s="1"/>
    </row>
    <row r="27" spans="1:11">
      <c r="A27" s="1"/>
      <c r="B27" s="1"/>
      <c r="C27" s="2"/>
      <c r="D27" s="2"/>
      <c r="E27" s="1"/>
      <c r="F27" s="1"/>
      <c r="G27" s="1"/>
      <c r="H27" s="1"/>
      <c r="I27" s="1"/>
    </row>
    <row r="28" spans="1:11">
      <c r="A28" s="1"/>
      <c r="B28" s="1"/>
      <c r="C28" s="2"/>
      <c r="D28" s="2"/>
      <c r="E28" s="1"/>
      <c r="F28" s="1"/>
      <c r="G28" s="1"/>
      <c r="H28" s="1"/>
      <c r="I28" s="1"/>
    </row>
    <row r="29" spans="1:11">
      <c r="A29" s="1"/>
      <c r="B29" s="1"/>
      <c r="C29" s="2"/>
      <c r="D29" s="2"/>
      <c r="E29" s="1"/>
      <c r="F29" s="1"/>
      <c r="G29" s="1"/>
      <c r="H29" s="1"/>
      <c r="I29" s="1"/>
    </row>
    <row r="30" spans="1:11">
      <c r="A30" s="1"/>
      <c r="B30" s="1"/>
      <c r="C30" s="2"/>
      <c r="D30" s="2"/>
      <c r="E30" s="1"/>
      <c r="F30" s="1"/>
      <c r="G30" s="1"/>
      <c r="H30" s="1"/>
      <c r="I30" s="1"/>
    </row>
    <row r="31" spans="1:11">
      <c r="A31" s="1"/>
      <c r="B31" s="1"/>
      <c r="C31" s="2"/>
      <c r="D31" s="2"/>
      <c r="E31" s="1"/>
      <c r="F31" s="1"/>
      <c r="G31" s="1"/>
      <c r="H31" s="1"/>
      <c r="I31" s="1"/>
    </row>
    <row r="32" spans="1:11">
      <c r="A32" s="1"/>
      <c r="B32" s="1"/>
      <c r="C32" s="2"/>
      <c r="D32" s="2"/>
      <c r="E32" s="1"/>
      <c r="F32" s="1"/>
      <c r="G32" s="1"/>
      <c r="H32" s="1"/>
      <c r="I32" s="1"/>
    </row>
    <row r="33" spans="1:9">
      <c r="A33" s="1"/>
      <c r="B33" s="1"/>
      <c r="C33" s="2"/>
      <c r="D33" s="2"/>
      <c r="E33" s="1"/>
      <c r="F33" s="1"/>
      <c r="G33" s="1"/>
      <c r="H33" s="1"/>
      <c r="I33" s="1"/>
    </row>
    <row r="34" spans="1:9">
      <c r="A34" s="1"/>
      <c r="B34" s="1"/>
      <c r="C34" s="2"/>
      <c r="D34" s="2"/>
      <c r="E34" s="1"/>
      <c r="F34" s="1"/>
      <c r="G34" s="1"/>
      <c r="H34" s="1"/>
      <c r="I34" s="1"/>
    </row>
    <row r="35" spans="1:9">
      <c r="A35" s="1"/>
      <c r="B35" s="1"/>
      <c r="C35" s="2"/>
      <c r="D35" s="2"/>
      <c r="E35" s="1"/>
      <c r="F35" s="1"/>
      <c r="G35" s="1"/>
      <c r="H35" s="1"/>
      <c r="I35" s="1"/>
    </row>
    <row r="36" spans="1:9">
      <c r="A36" s="1"/>
      <c r="B36" s="1"/>
      <c r="C36" s="2"/>
      <c r="D36" s="2"/>
      <c r="E36" s="1"/>
      <c r="F36" s="1"/>
      <c r="G36" s="1"/>
      <c r="H36" s="1"/>
      <c r="I36" s="1"/>
    </row>
    <row r="37" spans="1:9">
      <c r="A37" s="1"/>
      <c r="B37" s="1"/>
      <c r="C37" s="2"/>
      <c r="D37" s="2"/>
      <c r="E37" s="1"/>
      <c r="F37" s="1"/>
      <c r="G37" s="1"/>
      <c r="H37" s="1"/>
      <c r="I37" s="1"/>
    </row>
    <row r="38" spans="1:9">
      <c r="A38" s="1"/>
      <c r="B38" s="1"/>
      <c r="C38" s="2"/>
      <c r="D38" s="2"/>
      <c r="E38" s="1"/>
      <c r="F38" s="1"/>
      <c r="G38" s="1"/>
      <c r="H38" s="1"/>
      <c r="I38" s="1"/>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9"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8"/>
  <sheetViews>
    <sheetView view="pageLayout" topLeftCell="A19" workbookViewId="0">
      <selection activeCell="H2" sqref="H2"/>
    </sheetView>
  </sheetViews>
  <sheetFormatPr baseColWidth="10" defaultRowHeight="13" x14ac:dyDescent="0"/>
  <cols>
    <col min="1" max="1" width="4.28515625" style="12" bestFit="1" customWidth="1"/>
    <col min="2" max="2" width="5.42578125" style="12" bestFit="1" customWidth="1"/>
    <col min="3" max="3" width="15.140625" style="12" bestFit="1" customWidth="1"/>
    <col min="4" max="4" width="11.140625" style="12" bestFit="1" customWidth="1"/>
    <col min="5" max="5" width="43.7109375" style="12" customWidth="1"/>
    <col min="6" max="6" width="8.7109375" style="12" bestFit="1" customWidth="1"/>
    <col min="7" max="7" width="7.85546875" style="12" bestFit="1" customWidth="1"/>
    <col min="8" max="8" width="9" style="12" bestFit="1" customWidth="1"/>
    <col min="9" max="16384" width="10.7109375" style="12"/>
  </cols>
  <sheetData>
    <row r="1" spans="1:10" ht="14" thickBot="1">
      <c r="A1" s="8" t="s">
        <v>65</v>
      </c>
      <c r="B1" s="9" t="s">
        <v>34</v>
      </c>
      <c r="C1" s="9" t="s">
        <v>31</v>
      </c>
      <c r="D1" s="9" t="s">
        <v>30</v>
      </c>
      <c r="E1" s="9" t="s">
        <v>29</v>
      </c>
      <c r="F1" s="9" t="s">
        <v>64</v>
      </c>
      <c r="G1" s="9" t="s">
        <v>33</v>
      </c>
      <c r="H1" s="9" t="s">
        <v>95</v>
      </c>
      <c r="I1" s="35" t="s">
        <v>68</v>
      </c>
      <c r="J1" s="36" t="s">
        <v>69</v>
      </c>
    </row>
    <row r="2" spans="1:10" ht="39">
      <c r="A2" s="58" t="s">
        <v>266</v>
      </c>
      <c r="B2" s="91" t="s">
        <v>258</v>
      </c>
      <c r="C2" s="92" t="s">
        <v>259</v>
      </c>
      <c r="D2" s="93"/>
      <c r="E2" s="94" t="s">
        <v>262</v>
      </c>
      <c r="F2" s="93">
        <v>1</v>
      </c>
      <c r="G2" s="93">
        <v>1</v>
      </c>
      <c r="H2" s="51"/>
      <c r="I2" s="51"/>
      <c r="J2" s="52"/>
    </row>
    <row r="3" spans="1:10" ht="27">
      <c r="A3" s="61" t="s">
        <v>309</v>
      </c>
      <c r="B3" s="62" t="s">
        <v>310</v>
      </c>
      <c r="C3" s="63" t="s">
        <v>311</v>
      </c>
      <c r="D3" s="64">
        <v>15258.07</v>
      </c>
      <c r="E3" s="65" t="s">
        <v>312</v>
      </c>
      <c r="F3" s="66">
        <v>1</v>
      </c>
      <c r="G3" s="67">
        <v>1</v>
      </c>
      <c r="H3" s="47"/>
      <c r="I3" s="47"/>
      <c r="J3" s="48"/>
    </row>
    <row r="4" spans="1:10" ht="27">
      <c r="A4" s="61" t="s">
        <v>313</v>
      </c>
      <c r="B4" s="62" t="s">
        <v>314</v>
      </c>
      <c r="C4" s="68" t="s">
        <v>315</v>
      </c>
      <c r="D4" s="64">
        <v>24939.89</v>
      </c>
      <c r="E4" s="65" t="s">
        <v>312</v>
      </c>
      <c r="F4" s="66">
        <v>1</v>
      </c>
      <c r="G4" s="67">
        <v>1</v>
      </c>
      <c r="H4" s="55"/>
      <c r="I4" s="47"/>
      <c r="J4" s="48"/>
    </row>
    <row r="5" spans="1:10" ht="27">
      <c r="A5" s="61" t="s">
        <v>283</v>
      </c>
      <c r="B5" s="62" t="s">
        <v>316</v>
      </c>
      <c r="C5" s="68" t="s">
        <v>311</v>
      </c>
      <c r="D5" s="64">
        <v>15258.07</v>
      </c>
      <c r="E5" s="65" t="s">
        <v>312</v>
      </c>
      <c r="F5" s="66">
        <v>1</v>
      </c>
      <c r="G5" s="67">
        <v>1</v>
      </c>
      <c r="H5" s="55"/>
      <c r="I5" s="47"/>
      <c r="J5" s="48"/>
    </row>
    <row r="6" spans="1:10" ht="27">
      <c r="A6" s="61" t="s">
        <v>283</v>
      </c>
      <c r="B6" s="62" t="s">
        <v>317</v>
      </c>
      <c r="C6" s="68" t="s">
        <v>318</v>
      </c>
      <c r="D6" s="64">
        <v>20405.37</v>
      </c>
      <c r="E6" s="65" t="s">
        <v>312</v>
      </c>
      <c r="F6" s="66">
        <v>1</v>
      </c>
      <c r="G6" s="67">
        <v>1</v>
      </c>
      <c r="H6" s="47"/>
      <c r="I6" s="47"/>
      <c r="J6" s="48"/>
    </row>
    <row r="7" spans="1:10" ht="27">
      <c r="A7" s="61" t="s">
        <v>283</v>
      </c>
      <c r="B7" s="62" t="s">
        <v>319</v>
      </c>
      <c r="C7" s="68" t="s">
        <v>320</v>
      </c>
      <c r="D7" s="64">
        <v>22672.63</v>
      </c>
      <c r="E7" s="65" t="s">
        <v>312</v>
      </c>
      <c r="F7" s="66">
        <v>1</v>
      </c>
      <c r="G7" s="67">
        <v>1</v>
      </c>
      <c r="H7" s="55"/>
      <c r="I7" s="47"/>
      <c r="J7" s="48"/>
    </row>
    <row r="8" spans="1:10" ht="27">
      <c r="A8" s="61" t="s">
        <v>283</v>
      </c>
      <c r="B8" s="62" t="s">
        <v>321</v>
      </c>
      <c r="C8" s="68" t="s">
        <v>311</v>
      </c>
      <c r="D8" s="64">
        <v>15258.07</v>
      </c>
      <c r="E8" s="65" t="s">
        <v>312</v>
      </c>
      <c r="F8" s="66">
        <v>1</v>
      </c>
      <c r="G8" s="67">
        <v>1</v>
      </c>
      <c r="H8" s="55"/>
      <c r="I8" s="47"/>
      <c r="J8" s="48"/>
    </row>
    <row r="9" spans="1:10" ht="26">
      <c r="A9" s="61" t="s">
        <v>283</v>
      </c>
      <c r="B9" s="62" t="s">
        <v>322</v>
      </c>
      <c r="C9" s="68" t="s">
        <v>323</v>
      </c>
      <c r="D9" s="69">
        <v>19792.59</v>
      </c>
      <c r="E9" s="65" t="s">
        <v>312</v>
      </c>
      <c r="F9" s="66">
        <v>1</v>
      </c>
      <c r="G9" s="67">
        <v>1</v>
      </c>
      <c r="H9" s="47"/>
      <c r="I9" s="47"/>
      <c r="J9" s="48"/>
    </row>
    <row r="10" spans="1:10" ht="26">
      <c r="A10" s="61" t="s">
        <v>283</v>
      </c>
      <c r="B10" s="62" t="s">
        <v>324</v>
      </c>
      <c r="C10" s="68" t="s">
        <v>315</v>
      </c>
      <c r="D10" s="69">
        <v>24939.89</v>
      </c>
      <c r="E10" s="65" t="s">
        <v>312</v>
      </c>
      <c r="F10" s="66">
        <v>1</v>
      </c>
      <c r="G10" s="67">
        <v>1</v>
      </c>
      <c r="H10" s="47"/>
      <c r="I10" s="47"/>
      <c r="J10" s="48"/>
    </row>
    <row r="11" spans="1:10" ht="65">
      <c r="A11" s="61" t="s">
        <v>325</v>
      </c>
      <c r="B11" s="70" t="s">
        <v>326</v>
      </c>
      <c r="C11" s="65" t="s">
        <v>327</v>
      </c>
      <c r="D11" s="65" t="s">
        <v>328</v>
      </c>
      <c r="E11" s="65" t="s">
        <v>243</v>
      </c>
      <c r="F11" s="71">
        <v>1</v>
      </c>
      <c r="G11" s="67">
        <v>1</v>
      </c>
      <c r="H11" s="55"/>
      <c r="I11" s="47"/>
      <c r="J11" s="48"/>
    </row>
    <row r="12" spans="1:10" ht="52">
      <c r="A12" s="72" t="s">
        <v>6</v>
      </c>
      <c r="B12" s="73" t="s">
        <v>16</v>
      </c>
      <c r="C12" s="73" t="s">
        <v>19</v>
      </c>
      <c r="D12" s="73" t="s">
        <v>20</v>
      </c>
      <c r="E12" s="73" t="s">
        <v>199</v>
      </c>
      <c r="F12" s="73">
        <v>1</v>
      </c>
      <c r="G12" s="73">
        <v>1</v>
      </c>
      <c r="H12" s="47"/>
      <c r="I12" s="47"/>
      <c r="J12" s="48"/>
    </row>
    <row r="13" spans="1:10">
      <c r="A13" s="53" t="s">
        <v>7</v>
      </c>
      <c r="B13" s="74" t="s">
        <v>8</v>
      </c>
      <c r="C13" s="74" t="s">
        <v>9</v>
      </c>
      <c r="D13" s="75">
        <v>55113</v>
      </c>
      <c r="E13" s="74" t="s">
        <v>10</v>
      </c>
      <c r="F13" s="74"/>
      <c r="G13" s="74">
        <v>1</v>
      </c>
      <c r="H13" s="47"/>
      <c r="I13" s="47"/>
      <c r="J13" s="48"/>
    </row>
    <row r="14" spans="1:10" ht="65">
      <c r="A14" s="53" t="s">
        <v>246</v>
      </c>
      <c r="B14" s="73" t="s">
        <v>195</v>
      </c>
      <c r="C14" s="73" t="s">
        <v>254</v>
      </c>
      <c r="D14" s="76">
        <f>4*6500</f>
        <v>26000</v>
      </c>
      <c r="E14" s="73" t="s">
        <v>260</v>
      </c>
      <c r="F14" s="77">
        <v>1</v>
      </c>
      <c r="G14" s="74">
        <v>2</v>
      </c>
      <c r="H14" s="47"/>
      <c r="I14" s="47"/>
      <c r="J14" s="48"/>
    </row>
    <row r="15" spans="1:10" ht="39">
      <c r="A15" s="53" t="s">
        <v>266</v>
      </c>
      <c r="B15" s="77" t="s">
        <v>258</v>
      </c>
      <c r="C15" s="73" t="s">
        <v>263</v>
      </c>
      <c r="D15" s="78"/>
      <c r="E15" s="73" t="s">
        <v>264</v>
      </c>
      <c r="F15" s="74">
        <v>2</v>
      </c>
      <c r="G15" s="74">
        <v>2</v>
      </c>
      <c r="H15" s="47"/>
      <c r="I15" s="47"/>
      <c r="J15" s="48"/>
    </row>
    <row r="16" spans="1:10" ht="39">
      <c r="A16" s="53" t="s">
        <v>246</v>
      </c>
      <c r="B16" s="73" t="s">
        <v>348</v>
      </c>
      <c r="C16" s="73" t="s">
        <v>261</v>
      </c>
      <c r="D16" s="76">
        <f>0.17*70000</f>
        <v>11900</v>
      </c>
      <c r="E16" s="73" t="s">
        <v>214</v>
      </c>
      <c r="F16" s="77">
        <v>2</v>
      </c>
      <c r="G16" s="74">
        <v>2</v>
      </c>
      <c r="H16" s="55"/>
      <c r="I16" s="47"/>
      <c r="J16" s="48"/>
    </row>
    <row r="17" spans="1:10" ht="39">
      <c r="A17" s="61" t="s">
        <v>283</v>
      </c>
      <c r="B17" s="62" t="s">
        <v>244</v>
      </c>
      <c r="C17" s="63" t="s">
        <v>311</v>
      </c>
      <c r="D17" s="69">
        <v>15258.07</v>
      </c>
      <c r="E17" s="63" t="s">
        <v>335</v>
      </c>
      <c r="F17" s="66">
        <v>2</v>
      </c>
      <c r="G17" s="79">
        <v>2</v>
      </c>
      <c r="H17" s="47"/>
      <c r="I17" s="47"/>
      <c r="J17" s="48"/>
    </row>
    <row r="18" spans="1:10">
      <c r="A18" s="53" t="s">
        <v>115</v>
      </c>
      <c r="B18" s="77" t="s">
        <v>48</v>
      </c>
      <c r="C18" s="77" t="s">
        <v>225</v>
      </c>
      <c r="D18" s="78">
        <v>9000</v>
      </c>
      <c r="E18" s="80" t="s">
        <v>179</v>
      </c>
      <c r="F18" s="77">
        <v>3</v>
      </c>
      <c r="G18" s="74">
        <v>2</v>
      </c>
      <c r="H18" s="47"/>
      <c r="I18" s="47"/>
      <c r="J18" s="48"/>
    </row>
    <row r="19" spans="1:10" ht="39">
      <c r="A19" s="53" t="s">
        <v>266</v>
      </c>
      <c r="B19" s="77" t="s">
        <v>265</v>
      </c>
      <c r="C19" s="73" t="s">
        <v>263</v>
      </c>
      <c r="D19" s="78"/>
      <c r="E19" s="73" t="s">
        <v>264</v>
      </c>
      <c r="F19" s="74">
        <v>3</v>
      </c>
      <c r="G19" s="74">
        <v>2</v>
      </c>
      <c r="H19" s="55"/>
      <c r="I19" s="47"/>
      <c r="J19" s="48"/>
    </row>
    <row r="20" spans="1:10" ht="39">
      <c r="A20" s="53" t="s">
        <v>246</v>
      </c>
      <c r="B20" s="73" t="s">
        <v>215</v>
      </c>
      <c r="C20" s="73" t="s">
        <v>216</v>
      </c>
      <c r="D20" s="76">
        <v>11900</v>
      </c>
      <c r="E20" s="73" t="s">
        <v>155</v>
      </c>
      <c r="F20" s="77">
        <v>3</v>
      </c>
      <c r="G20" s="74">
        <v>2</v>
      </c>
      <c r="H20" s="47"/>
      <c r="I20" s="47"/>
      <c r="J20" s="48"/>
    </row>
    <row r="21" spans="1:10" ht="26">
      <c r="A21" s="61" t="s">
        <v>283</v>
      </c>
      <c r="B21" s="62" t="s">
        <v>284</v>
      </c>
      <c r="C21" s="63" t="s">
        <v>336</v>
      </c>
      <c r="D21" s="69">
        <v>15258.07</v>
      </c>
      <c r="E21" s="63" t="s">
        <v>356</v>
      </c>
      <c r="F21" s="66">
        <v>3</v>
      </c>
      <c r="G21" s="67">
        <v>2</v>
      </c>
      <c r="H21" s="47"/>
      <c r="I21" s="47"/>
      <c r="J21" s="48"/>
    </row>
    <row r="22" spans="1:10" ht="52">
      <c r="A22" s="53" t="s">
        <v>57</v>
      </c>
      <c r="B22" s="77" t="s">
        <v>233</v>
      </c>
      <c r="C22" s="77" t="s">
        <v>98</v>
      </c>
      <c r="D22" s="81">
        <v>24000</v>
      </c>
      <c r="E22" s="82" t="s">
        <v>99</v>
      </c>
      <c r="F22" s="77">
        <v>1</v>
      </c>
      <c r="G22" s="74">
        <v>3</v>
      </c>
      <c r="H22" s="47"/>
      <c r="I22" s="47"/>
      <c r="J22" s="48"/>
    </row>
    <row r="23" spans="1:10" ht="39">
      <c r="A23" s="53" t="s">
        <v>115</v>
      </c>
      <c r="B23" s="77" t="s">
        <v>50</v>
      </c>
      <c r="C23" s="77" t="s">
        <v>225</v>
      </c>
      <c r="D23" s="78">
        <v>24000</v>
      </c>
      <c r="E23" s="80" t="s">
        <v>242</v>
      </c>
      <c r="F23" s="77">
        <v>2</v>
      </c>
      <c r="G23" s="74">
        <v>3</v>
      </c>
      <c r="H23" s="55"/>
      <c r="I23" s="47"/>
      <c r="J23" s="48"/>
    </row>
    <row r="24" spans="1:10" ht="39">
      <c r="A24" s="61" t="s">
        <v>325</v>
      </c>
      <c r="B24" s="70" t="s">
        <v>357</v>
      </c>
      <c r="C24" s="65" t="s">
        <v>358</v>
      </c>
      <c r="D24" s="65" t="s">
        <v>359</v>
      </c>
      <c r="E24" s="65" t="s">
        <v>360</v>
      </c>
      <c r="F24" s="71">
        <v>2</v>
      </c>
      <c r="G24" s="67">
        <v>3</v>
      </c>
      <c r="H24" s="55"/>
      <c r="I24" s="47"/>
      <c r="J24" s="48"/>
    </row>
    <row r="25" spans="1:10" ht="26">
      <c r="A25" s="53" t="s">
        <v>115</v>
      </c>
      <c r="B25" s="77" t="s">
        <v>180</v>
      </c>
      <c r="C25" s="77" t="s">
        <v>181</v>
      </c>
      <c r="D25" s="78">
        <v>24000</v>
      </c>
      <c r="E25" s="82" t="s">
        <v>54</v>
      </c>
      <c r="F25" s="77">
        <v>4</v>
      </c>
      <c r="G25" s="74">
        <v>3</v>
      </c>
      <c r="H25" s="47"/>
      <c r="I25" s="47"/>
      <c r="J25" s="48"/>
    </row>
    <row r="26" spans="1:10" ht="56">
      <c r="A26" s="53" t="s">
        <v>246</v>
      </c>
      <c r="B26" s="73" t="s">
        <v>303</v>
      </c>
      <c r="C26" s="73" t="s">
        <v>156</v>
      </c>
      <c r="D26" s="76">
        <f>30000</f>
        <v>30000</v>
      </c>
      <c r="E26" s="83" t="s">
        <v>220</v>
      </c>
      <c r="F26" s="77">
        <v>4</v>
      </c>
      <c r="G26" s="74">
        <v>3</v>
      </c>
      <c r="H26" s="47"/>
      <c r="I26" s="47"/>
      <c r="J26" s="48"/>
    </row>
    <row r="27" spans="1:10">
      <c r="A27" s="53" t="s">
        <v>115</v>
      </c>
      <c r="B27" s="77" t="s">
        <v>55</v>
      </c>
      <c r="C27" s="77" t="s">
        <v>225</v>
      </c>
      <c r="D27" s="81">
        <v>9000</v>
      </c>
      <c r="E27" s="82" t="s">
        <v>56</v>
      </c>
      <c r="F27" s="77">
        <v>5</v>
      </c>
      <c r="G27" s="74">
        <v>3</v>
      </c>
      <c r="H27" s="47"/>
      <c r="I27" s="47"/>
      <c r="J27" s="48"/>
    </row>
    <row r="28" spans="1:10" ht="39">
      <c r="A28" s="84" t="s">
        <v>246</v>
      </c>
      <c r="B28" s="73" t="s">
        <v>195</v>
      </c>
      <c r="C28" s="73" t="s">
        <v>221</v>
      </c>
      <c r="D28" s="76">
        <f>3*6500</f>
        <v>19500</v>
      </c>
      <c r="E28" s="73" t="s">
        <v>245</v>
      </c>
      <c r="F28" s="77">
        <v>5</v>
      </c>
      <c r="G28" s="74" t="s">
        <v>114</v>
      </c>
      <c r="H28" s="47"/>
      <c r="I28" s="47"/>
      <c r="J28" s="48"/>
    </row>
    <row r="29" spans="1:10">
      <c r="A29" s="85" t="s">
        <v>24</v>
      </c>
      <c r="B29" s="86"/>
      <c r="C29" s="87">
        <v>0.5</v>
      </c>
      <c r="D29" s="88" t="s">
        <v>124</v>
      </c>
      <c r="E29" s="89" t="s">
        <v>125</v>
      </c>
      <c r="F29" s="90"/>
      <c r="G29" s="90"/>
      <c r="H29" s="49"/>
      <c r="I29" s="49"/>
      <c r="J29" s="50"/>
    </row>
    <row r="30" spans="1:10">
      <c r="A30" s="1"/>
      <c r="B30" s="1"/>
      <c r="C30" s="1"/>
      <c r="D30" s="1"/>
      <c r="E30" s="1"/>
      <c r="F30" s="1"/>
      <c r="G30" s="1"/>
      <c r="H30" s="1"/>
    </row>
    <row r="31" spans="1:10">
      <c r="A31" s="1"/>
      <c r="B31" s="1"/>
      <c r="C31" s="1"/>
      <c r="D31" s="1"/>
      <c r="E31" s="1"/>
      <c r="F31" s="1"/>
      <c r="G31" s="1"/>
      <c r="H31" s="1"/>
    </row>
    <row r="32" spans="1:10">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H38" s="1"/>
    </row>
  </sheetData>
  <autoFilter ref="A1:J1"/>
  <sortState ref="A2:J29">
    <sortCondition ref="G3:G29"/>
    <sortCondition ref="F3:F29"/>
  </sortState>
  <phoneticPr fontId="11" type="noConversion"/>
  <printOptions headings="1" gridLines="1"/>
  <pageMargins left="0.75" right="0.75" top="1" bottom="1" header="0.5" footer="0.5"/>
  <pageSetup scale="74" fitToHeight="4" orientation="landscape" horizontalDpi="4294967292" verticalDpi="4294967292"/>
  <headerFooter>
    <oddHeader>&amp;LOPC Prioritizations to PaRC&amp;CNon-Contractual Reassign Time&amp;RDate:  Updated March 28,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zoomScale="125" workbookViewId="0">
      <selection activeCell="J46" sqref="J46"/>
    </sheetView>
  </sheetViews>
  <sheetFormatPr baseColWidth="10" defaultRowHeight="13" x14ac:dyDescent="0"/>
  <cols>
    <col min="1" max="1" width="6.5703125" style="18" bestFit="1" customWidth="1"/>
    <col min="2" max="2" width="6.85546875" style="18" customWidth="1"/>
    <col min="3" max="3" width="16" style="18" customWidth="1"/>
    <col min="4" max="4" width="9.140625" style="18" customWidth="1"/>
    <col min="5" max="5" width="41.5703125" style="18" customWidth="1"/>
    <col min="6" max="6" width="8.7109375" style="18" bestFit="1" customWidth="1"/>
    <col min="7" max="7" width="7.85546875" style="18" bestFit="1" customWidth="1"/>
    <col min="8" max="9" width="10.7109375" style="18"/>
    <col min="10" max="10" width="38.42578125" style="18" customWidth="1"/>
    <col min="11" max="16384" width="10.7109375" style="18"/>
  </cols>
  <sheetData>
    <row r="1" spans="1:10" s="31" customFormat="1" ht="14" thickBot="1">
      <c r="A1" s="95" t="s">
        <v>63</v>
      </c>
      <c r="B1" s="96" t="s">
        <v>34</v>
      </c>
      <c r="C1" s="96" t="s">
        <v>42</v>
      </c>
      <c r="D1" s="96" t="s">
        <v>28</v>
      </c>
      <c r="E1" s="178" t="s">
        <v>29</v>
      </c>
      <c r="F1" s="96" t="s">
        <v>43</v>
      </c>
      <c r="G1" s="97" t="s">
        <v>44</v>
      </c>
      <c r="H1" s="44" t="s">
        <v>94</v>
      </c>
      <c r="I1" s="43" t="s">
        <v>96</v>
      </c>
      <c r="J1" s="44" t="s">
        <v>97</v>
      </c>
    </row>
    <row r="2" spans="1:10" ht="65">
      <c r="A2" s="98" t="s">
        <v>57</v>
      </c>
      <c r="B2" s="60" t="s">
        <v>116</v>
      </c>
      <c r="C2" s="60" t="s">
        <v>117</v>
      </c>
      <c r="D2" s="99">
        <v>4848</v>
      </c>
      <c r="E2" s="60" t="s">
        <v>167</v>
      </c>
      <c r="F2" s="60">
        <v>1</v>
      </c>
      <c r="G2" s="59">
        <v>1</v>
      </c>
      <c r="H2" s="45"/>
      <c r="I2" s="45"/>
      <c r="J2" s="46" t="s">
        <v>446</v>
      </c>
    </row>
    <row r="3" spans="1:10" ht="39">
      <c r="A3" s="72" t="s">
        <v>178</v>
      </c>
      <c r="B3" s="100" t="s">
        <v>152</v>
      </c>
      <c r="C3" s="73" t="s">
        <v>153</v>
      </c>
      <c r="D3" s="101">
        <v>480</v>
      </c>
      <c r="E3" s="100" t="s">
        <v>154</v>
      </c>
      <c r="F3" s="73">
        <v>1</v>
      </c>
      <c r="G3" s="73">
        <v>1</v>
      </c>
      <c r="H3" s="47"/>
      <c r="I3" s="47"/>
      <c r="J3" s="48" t="s">
        <v>446</v>
      </c>
    </row>
    <row r="4" spans="1:10" ht="39">
      <c r="A4" s="72" t="s">
        <v>246</v>
      </c>
      <c r="B4" s="100" t="s">
        <v>247</v>
      </c>
      <c r="C4" s="100" t="s">
        <v>248</v>
      </c>
      <c r="D4" s="102">
        <v>8200</v>
      </c>
      <c r="E4" s="100" t="s">
        <v>249</v>
      </c>
      <c r="F4" s="82">
        <v>1</v>
      </c>
      <c r="G4" s="73">
        <v>1</v>
      </c>
      <c r="H4" s="55"/>
      <c r="I4" s="47"/>
      <c r="J4" s="48" t="s">
        <v>446</v>
      </c>
    </row>
    <row r="5" spans="1:10">
      <c r="A5" s="54" t="s">
        <v>203</v>
      </c>
      <c r="B5" s="66" t="s">
        <v>270</v>
      </c>
      <c r="C5" s="67" t="s">
        <v>271</v>
      </c>
      <c r="D5" s="103">
        <v>100000</v>
      </c>
      <c r="E5" s="66" t="s">
        <v>272</v>
      </c>
      <c r="F5" s="66">
        <v>1</v>
      </c>
      <c r="G5" s="66">
        <v>1</v>
      </c>
      <c r="H5" s="55"/>
      <c r="I5" s="47"/>
      <c r="J5" s="48" t="s">
        <v>446</v>
      </c>
    </row>
    <row r="6" spans="1:10">
      <c r="A6" s="54" t="s">
        <v>203</v>
      </c>
      <c r="B6" s="104" t="s">
        <v>273</v>
      </c>
      <c r="C6" s="67"/>
      <c r="D6" s="103">
        <v>5000</v>
      </c>
      <c r="E6" s="104" t="s">
        <v>375</v>
      </c>
      <c r="F6" s="104">
        <v>1</v>
      </c>
      <c r="G6" s="66">
        <v>1</v>
      </c>
      <c r="H6" s="47"/>
      <c r="I6" s="47"/>
      <c r="J6" s="48" t="s">
        <v>447</v>
      </c>
    </row>
    <row r="7" spans="1:10">
      <c r="A7" s="105" t="s">
        <v>5</v>
      </c>
      <c r="B7" s="106"/>
      <c r="C7" s="107">
        <v>160002</v>
      </c>
      <c r="D7" s="108">
        <v>35000</v>
      </c>
      <c r="E7" s="107" t="s">
        <v>2</v>
      </c>
      <c r="F7" s="107">
        <v>1</v>
      </c>
      <c r="G7" s="107">
        <v>1</v>
      </c>
      <c r="H7" s="109"/>
      <c r="I7" s="109"/>
      <c r="J7" s="48" t="s">
        <v>447</v>
      </c>
    </row>
    <row r="8" spans="1:10">
      <c r="A8" s="72" t="s">
        <v>15</v>
      </c>
      <c r="B8" s="73" t="s">
        <v>21</v>
      </c>
      <c r="C8" s="73" t="s">
        <v>22</v>
      </c>
      <c r="D8" s="110">
        <v>110000</v>
      </c>
      <c r="E8" s="73" t="s">
        <v>23</v>
      </c>
      <c r="F8" s="73">
        <v>1</v>
      </c>
      <c r="G8" s="73">
        <v>1</v>
      </c>
      <c r="H8" s="109"/>
      <c r="I8" s="109"/>
      <c r="J8" s="48" t="s">
        <v>446</v>
      </c>
    </row>
    <row r="9" spans="1:10">
      <c r="A9" s="72" t="s">
        <v>115</v>
      </c>
      <c r="B9" s="82" t="s">
        <v>118</v>
      </c>
      <c r="C9" s="80" t="s">
        <v>119</v>
      </c>
      <c r="D9" s="111">
        <v>3500</v>
      </c>
      <c r="E9" s="82" t="s">
        <v>120</v>
      </c>
      <c r="F9" s="82">
        <v>2</v>
      </c>
      <c r="G9" s="73">
        <v>1</v>
      </c>
      <c r="H9" s="55"/>
      <c r="I9" s="47"/>
      <c r="J9" s="48" t="s">
        <v>446</v>
      </c>
    </row>
    <row r="10" spans="1:10" ht="52">
      <c r="A10" s="72" t="s">
        <v>178</v>
      </c>
      <c r="B10" s="100" t="s">
        <v>152</v>
      </c>
      <c r="C10" s="100" t="s">
        <v>58</v>
      </c>
      <c r="D10" s="101">
        <v>3000</v>
      </c>
      <c r="E10" s="100" t="s">
        <v>59</v>
      </c>
      <c r="F10" s="73">
        <v>2</v>
      </c>
      <c r="G10" s="73">
        <v>1</v>
      </c>
      <c r="H10" s="55"/>
      <c r="I10" s="47"/>
      <c r="J10" s="48" t="s">
        <v>446</v>
      </c>
    </row>
    <row r="11" spans="1:10" ht="26">
      <c r="A11" s="72" t="s">
        <v>161</v>
      </c>
      <c r="B11" s="73" t="s">
        <v>157</v>
      </c>
      <c r="C11" s="73"/>
      <c r="D11" s="76">
        <v>50000</v>
      </c>
      <c r="E11" s="73" t="s">
        <v>158</v>
      </c>
      <c r="F11" s="73">
        <v>2</v>
      </c>
      <c r="G11" s="73">
        <v>1</v>
      </c>
      <c r="H11" s="47"/>
      <c r="I11" s="47"/>
      <c r="J11" s="48" t="s">
        <v>446</v>
      </c>
    </row>
    <row r="12" spans="1:10" ht="52">
      <c r="A12" s="72" t="s">
        <v>246</v>
      </c>
      <c r="B12" s="100" t="s">
        <v>303</v>
      </c>
      <c r="C12" s="100" t="s">
        <v>66</v>
      </c>
      <c r="D12" s="102">
        <v>35000</v>
      </c>
      <c r="E12" s="100" t="s">
        <v>448</v>
      </c>
      <c r="F12" s="82">
        <v>2</v>
      </c>
      <c r="G12" s="73">
        <v>1</v>
      </c>
      <c r="H12" s="47"/>
      <c r="I12" s="47"/>
      <c r="J12" s="181" t="s">
        <v>446</v>
      </c>
    </row>
    <row r="13" spans="1:10" ht="52">
      <c r="A13" s="112" t="s">
        <v>197</v>
      </c>
      <c r="B13" s="100" t="s">
        <v>27</v>
      </c>
      <c r="C13" s="100" t="s">
        <v>198</v>
      </c>
      <c r="D13" s="110">
        <v>11758</v>
      </c>
      <c r="E13" s="113" t="s">
        <v>199</v>
      </c>
      <c r="F13" s="73">
        <v>2</v>
      </c>
      <c r="G13" s="73">
        <v>1</v>
      </c>
      <c r="H13" s="55"/>
      <c r="I13" s="47"/>
      <c r="J13" s="181" t="s">
        <v>446</v>
      </c>
    </row>
    <row r="14" spans="1:10" ht="52">
      <c r="A14" s="72" t="s">
        <v>246</v>
      </c>
      <c r="B14" s="100" t="s">
        <v>195</v>
      </c>
      <c r="C14" s="100" t="s">
        <v>192</v>
      </c>
      <c r="D14" s="102">
        <v>65000</v>
      </c>
      <c r="E14" s="100" t="s">
        <v>250</v>
      </c>
      <c r="F14" s="82">
        <v>3</v>
      </c>
      <c r="G14" s="73">
        <v>1</v>
      </c>
      <c r="H14" s="47"/>
      <c r="I14" s="47"/>
      <c r="J14" s="181" t="s">
        <v>446</v>
      </c>
    </row>
    <row r="15" spans="1:10" ht="26">
      <c r="A15" s="72" t="s">
        <v>246</v>
      </c>
      <c r="B15" s="100" t="s">
        <v>303</v>
      </c>
      <c r="C15" s="100" t="s">
        <v>251</v>
      </c>
      <c r="D15" s="102">
        <v>4200</v>
      </c>
      <c r="E15" s="100" t="s">
        <v>252</v>
      </c>
      <c r="F15" s="82">
        <v>4</v>
      </c>
      <c r="G15" s="73">
        <v>1</v>
      </c>
      <c r="H15" s="47"/>
      <c r="I15" s="47"/>
      <c r="J15" s="181" t="s">
        <v>446</v>
      </c>
    </row>
    <row r="16" spans="1:10">
      <c r="A16" s="54" t="s">
        <v>203</v>
      </c>
      <c r="B16" s="66" t="s">
        <v>379</v>
      </c>
      <c r="C16" s="67" t="s">
        <v>285</v>
      </c>
      <c r="D16" s="103">
        <v>3000</v>
      </c>
      <c r="E16" s="66" t="s">
        <v>286</v>
      </c>
      <c r="F16" s="66">
        <v>4</v>
      </c>
      <c r="G16" s="66">
        <v>1</v>
      </c>
      <c r="H16" s="55"/>
      <c r="I16" s="47"/>
      <c r="J16" s="181" t="s">
        <v>446</v>
      </c>
    </row>
    <row r="17" spans="1:10">
      <c r="A17" s="72" t="s">
        <v>246</v>
      </c>
      <c r="B17" s="100" t="s">
        <v>303</v>
      </c>
      <c r="C17" s="100" t="s">
        <v>182</v>
      </c>
      <c r="D17" s="102">
        <v>5200</v>
      </c>
      <c r="E17" s="100" t="s">
        <v>183</v>
      </c>
      <c r="F17" s="82">
        <v>5</v>
      </c>
      <c r="G17" s="73">
        <v>1</v>
      </c>
      <c r="H17" s="47"/>
      <c r="I17" s="47"/>
      <c r="J17" s="181" t="s">
        <v>446</v>
      </c>
    </row>
    <row r="18" spans="1:10">
      <c r="A18" s="54" t="s">
        <v>203</v>
      </c>
      <c r="B18" s="66" t="s">
        <v>287</v>
      </c>
      <c r="C18" s="67" t="s">
        <v>288</v>
      </c>
      <c r="D18" s="103">
        <v>1000</v>
      </c>
      <c r="E18" s="104" t="s">
        <v>289</v>
      </c>
      <c r="F18" s="104">
        <v>5</v>
      </c>
      <c r="G18" s="66">
        <v>1</v>
      </c>
      <c r="H18" s="47"/>
      <c r="I18" s="47"/>
      <c r="J18" s="48" t="s">
        <v>447</v>
      </c>
    </row>
    <row r="19" spans="1:10">
      <c r="A19" s="54" t="s">
        <v>203</v>
      </c>
      <c r="B19" s="104" t="s">
        <v>290</v>
      </c>
      <c r="C19" s="67"/>
      <c r="D19" s="103">
        <v>10000</v>
      </c>
      <c r="E19" s="104" t="s">
        <v>291</v>
      </c>
      <c r="F19" s="104">
        <v>13</v>
      </c>
      <c r="G19" s="66">
        <v>1</v>
      </c>
      <c r="H19" s="55"/>
      <c r="I19" s="47"/>
      <c r="J19" s="48" t="s">
        <v>447</v>
      </c>
    </row>
    <row r="20" spans="1:10">
      <c r="A20" s="72" t="s">
        <v>12</v>
      </c>
      <c r="B20" s="73" t="s">
        <v>13</v>
      </c>
      <c r="C20" s="73" t="s">
        <v>11</v>
      </c>
      <c r="D20" s="114" t="s">
        <v>449</v>
      </c>
      <c r="E20" s="73" t="s">
        <v>14</v>
      </c>
      <c r="F20" s="73"/>
      <c r="G20" s="73">
        <v>1</v>
      </c>
      <c r="H20" s="109"/>
      <c r="I20" s="109"/>
      <c r="J20" s="181" t="s">
        <v>446</v>
      </c>
    </row>
    <row r="21" spans="1:10" ht="39">
      <c r="A21" s="54" t="s">
        <v>325</v>
      </c>
      <c r="B21" s="104" t="s">
        <v>361</v>
      </c>
      <c r="C21" s="115" t="s">
        <v>362</v>
      </c>
      <c r="D21" s="116">
        <v>5000</v>
      </c>
      <c r="E21" s="115" t="s">
        <v>363</v>
      </c>
      <c r="F21" s="104">
        <v>2</v>
      </c>
      <c r="G21" s="67">
        <v>2</v>
      </c>
      <c r="H21" s="47"/>
      <c r="I21" s="47"/>
      <c r="J21" s="181" t="s">
        <v>446</v>
      </c>
    </row>
    <row r="22" spans="1:10">
      <c r="A22" s="54" t="s">
        <v>203</v>
      </c>
      <c r="B22" s="66" t="s">
        <v>376</v>
      </c>
      <c r="C22" s="67" t="s">
        <v>377</v>
      </c>
      <c r="D22" s="103">
        <v>30000</v>
      </c>
      <c r="E22" s="66" t="s">
        <v>378</v>
      </c>
      <c r="F22" s="66">
        <v>2</v>
      </c>
      <c r="G22" s="66">
        <v>2</v>
      </c>
      <c r="H22" s="47"/>
      <c r="I22" s="47"/>
      <c r="J22" s="181" t="s">
        <v>446</v>
      </c>
    </row>
    <row r="23" spans="1:10">
      <c r="A23" s="72" t="s">
        <v>115</v>
      </c>
      <c r="B23" s="117" t="s">
        <v>48</v>
      </c>
      <c r="C23" s="117" t="s">
        <v>106</v>
      </c>
      <c r="D23" s="118">
        <v>500</v>
      </c>
      <c r="E23" s="80" t="s">
        <v>107</v>
      </c>
      <c r="F23" s="82">
        <v>3</v>
      </c>
      <c r="G23" s="73">
        <v>2</v>
      </c>
      <c r="H23" s="47"/>
      <c r="I23" s="47"/>
      <c r="J23" s="181" t="s">
        <v>446</v>
      </c>
    </row>
    <row r="24" spans="1:10">
      <c r="A24" s="72" t="s">
        <v>161</v>
      </c>
      <c r="B24" s="73" t="s">
        <v>159</v>
      </c>
      <c r="C24" s="73"/>
      <c r="D24" s="76">
        <v>15000</v>
      </c>
      <c r="E24" s="73" t="s">
        <v>160</v>
      </c>
      <c r="F24" s="73">
        <v>3</v>
      </c>
      <c r="G24" s="73">
        <v>2</v>
      </c>
      <c r="H24" s="55"/>
      <c r="I24" s="47"/>
      <c r="J24" s="181" t="s">
        <v>446</v>
      </c>
    </row>
    <row r="25" spans="1:10" ht="39">
      <c r="A25" s="54" t="s">
        <v>325</v>
      </c>
      <c r="B25" s="104" t="s">
        <v>361</v>
      </c>
      <c r="C25" s="115" t="s">
        <v>364</v>
      </c>
      <c r="D25" s="119">
        <v>5000</v>
      </c>
      <c r="E25" s="115" t="s">
        <v>365</v>
      </c>
      <c r="F25" s="104">
        <v>3</v>
      </c>
      <c r="G25" s="79">
        <v>2</v>
      </c>
      <c r="H25" s="55"/>
      <c r="I25" s="47"/>
      <c r="J25" s="181" t="s">
        <v>446</v>
      </c>
    </row>
    <row r="26" spans="1:10" ht="26">
      <c r="A26" s="54" t="s">
        <v>203</v>
      </c>
      <c r="B26" s="66" t="s">
        <v>379</v>
      </c>
      <c r="C26" s="67" t="s">
        <v>377</v>
      </c>
      <c r="D26" s="103">
        <v>30000</v>
      </c>
      <c r="E26" s="67" t="s">
        <v>385</v>
      </c>
      <c r="F26" s="66">
        <v>3</v>
      </c>
      <c r="G26" s="66">
        <v>2</v>
      </c>
      <c r="H26" s="47"/>
      <c r="I26" s="47"/>
      <c r="J26" s="181" t="s">
        <v>446</v>
      </c>
    </row>
    <row r="27" spans="1:10" ht="39">
      <c r="A27" s="72" t="s">
        <v>115</v>
      </c>
      <c r="B27" s="117" t="s">
        <v>108</v>
      </c>
      <c r="C27" s="82" t="s">
        <v>109</v>
      </c>
      <c r="D27" s="118">
        <v>200</v>
      </c>
      <c r="E27" s="80" t="s">
        <v>107</v>
      </c>
      <c r="F27" s="82">
        <v>4</v>
      </c>
      <c r="G27" s="73">
        <v>2</v>
      </c>
      <c r="H27" s="47"/>
      <c r="I27" s="47"/>
      <c r="J27" s="181" t="s">
        <v>446</v>
      </c>
    </row>
    <row r="28" spans="1:10" ht="26">
      <c r="A28" s="72" t="s">
        <v>115</v>
      </c>
      <c r="B28" s="117" t="s">
        <v>48</v>
      </c>
      <c r="C28" s="117" t="s">
        <v>110</v>
      </c>
      <c r="D28" s="118">
        <v>1200</v>
      </c>
      <c r="E28" s="117" t="s">
        <v>52</v>
      </c>
      <c r="F28" s="82">
        <v>5</v>
      </c>
      <c r="G28" s="73">
        <v>2</v>
      </c>
      <c r="H28" s="47"/>
      <c r="I28" s="47"/>
      <c r="J28" s="48" t="s">
        <v>447</v>
      </c>
    </row>
    <row r="29" spans="1:10">
      <c r="A29" s="72" t="s">
        <v>115</v>
      </c>
      <c r="B29" s="117" t="s">
        <v>164</v>
      </c>
      <c r="C29" s="117" t="s">
        <v>165</v>
      </c>
      <c r="D29" s="118">
        <v>500</v>
      </c>
      <c r="E29" s="117" t="s">
        <v>166</v>
      </c>
      <c r="F29" s="82">
        <v>7</v>
      </c>
      <c r="G29" s="73">
        <v>2</v>
      </c>
      <c r="H29" s="47"/>
      <c r="I29" s="47"/>
      <c r="J29" s="48" t="s">
        <v>447</v>
      </c>
    </row>
    <row r="30" spans="1:10" ht="26">
      <c r="A30" s="72" t="s">
        <v>266</v>
      </c>
      <c r="B30" s="73" t="s">
        <v>267</v>
      </c>
      <c r="C30" s="73" t="s">
        <v>268</v>
      </c>
      <c r="D30" s="120">
        <v>9000</v>
      </c>
      <c r="E30" s="73" t="s">
        <v>136</v>
      </c>
      <c r="F30" s="73">
        <v>1</v>
      </c>
      <c r="G30" s="73">
        <v>3</v>
      </c>
      <c r="H30" s="47"/>
      <c r="I30" s="47"/>
      <c r="J30" s="181" t="s">
        <v>446</v>
      </c>
    </row>
    <row r="31" spans="1:10" ht="39">
      <c r="A31" s="72" t="s">
        <v>161</v>
      </c>
      <c r="B31" s="73" t="s">
        <v>219</v>
      </c>
      <c r="C31" s="73"/>
      <c r="D31" s="76">
        <v>200000</v>
      </c>
      <c r="E31" s="73" t="s">
        <v>62</v>
      </c>
      <c r="F31" s="73">
        <v>1</v>
      </c>
      <c r="G31" s="73">
        <v>3</v>
      </c>
      <c r="H31" s="47"/>
      <c r="I31" s="47"/>
      <c r="J31" s="48" t="s">
        <v>447</v>
      </c>
    </row>
    <row r="32" spans="1:10" ht="52">
      <c r="A32" s="54" t="s">
        <v>325</v>
      </c>
      <c r="B32" s="104" t="s">
        <v>326</v>
      </c>
      <c r="C32" s="115" t="s">
        <v>366</v>
      </c>
      <c r="D32" s="121" t="s">
        <v>367</v>
      </c>
      <c r="E32" s="115" t="s">
        <v>368</v>
      </c>
      <c r="F32" s="104">
        <v>1</v>
      </c>
      <c r="G32" s="67">
        <v>3</v>
      </c>
      <c r="H32" s="47"/>
      <c r="I32" s="47"/>
      <c r="J32" s="48" t="s">
        <v>450</v>
      </c>
    </row>
    <row r="33" spans="1:10" ht="26">
      <c r="A33" s="54" t="s">
        <v>325</v>
      </c>
      <c r="B33" s="66" t="s">
        <v>369</v>
      </c>
      <c r="C33" s="67" t="s">
        <v>370</v>
      </c>
      <c r="D33" s="103">
        <v>7500</v>
      </c>
      <c r="E33" s="79" t="s">
        <v>269</v>
      </c>
      <c r="F33" s="66">
        <v>2</v>
      </c>
      <c r="G33" s="67">
        <v>3</v>
      </c>
      <c r="H33" s="47"/>
      <c r="I33" s="47"/>
      <c r="J33" s="48" t="s">
        <v>447</v>
      </c>
    </row>
    <row r="34" spans="1:10">
      <c r="A34" s="54" t="s">
        <v>203</v>
      </c>
      <c r="B34" s="104" t="s">
        <v>270</v>
      </c>
      <c r="C34" s="67" t="s">
        <v>386</v>
      </c>
      <c r="D34" s="122">
        <v>3000</v>
      </c>
      <c r="E34" s="104" t="s">
        <v>387</v>
      </c>
      <c r="F34" s="104">
        <v>2</v>
      </c>
      <c r="G34" s="66">
        <v>3</v>
      </c>
      <c r="H34" s="47"/>
      <c r="I34" s="47"/>
      <c r="J34" s="48" t="s">
        <v>450</v>
      </c>
    </row>
    <row r="35" spans="1:10" ht="26">
      <c r="A35" s="72" t="s">
        <v>178</v>
      </c>
      <c r="B35" s="100" t="s">
        <v>60</v>
      </c>
      <c r="C35" s="100" t="s">
        <v>61</v>
      </c>
      <c r="D35" s="101">
        <v>2000</v>
      </c>
      <c r="E35" s="100" t="s">
        <v>177</v>
      </c>
      <c r="F35" s="73">
        <v>3</v>
      </c>
      <c r="G35" s="73">
        <v>3</v>
      </c>
      <c r="H35" s="47"/>
      <c r="I35" s="47"/>
      <c r="J35" s="48" t="s">
        <v>447</v>
      </c>
    </row>
    <row r="36" spans="1:10">
      <c r="A36" s="54" t="s">
        <v>203</v>
      </c>
      <c r="B36" s="104" t="s">
        <v>275</v>
      </c>
      <c r="C36" s="67" t="s">
        <v>388</v>
      </c>
      <c r="D36" s="103">
        <v>3000</v>
      </c>
      <c r="E36" s="104" t="s">
        <v>389</v>
      </c>
      <c r="F36" s="104">
        <v>4</v>
      </c>
      <c r="G36" s="66">
        <v>3</v>
      </c>
      <c r="H36" s="47"/>
      <c r="I36" s="47"/>
      <c r="J36" s="48" t="s">
        <v>450</v>
      </c>
    </row>
    <row r="37" spans="1:10">
      <c r="A37" s="72" t="s">
        <v>115</v>
      </c>
      <c r="B37" s="117" t="s">
        <v>50</v>
      </c>
      <c r="C37" s="117" t="s">
        <v>53</v>
      </c>
      <c r="D37" s="118">
        <v>1000</v>
      </c>
      <c r="E37" s="117" t="s">
        <v>163</v>
      </c>
      <c r="F37" s="82">
        <v>6</v>
      </c>
      <c r="G37" s="73">
        <v>3</v>
      </c>
      <c r="H37" s="47"/>
      <c r="I37" s="47"/>
      <c r="J37" s="48" t="s">
        <v>447</v>
      </c>
    </row>
    <row r="38" spans="1:10">
      <c r="A38" s="72"/>
      <c r="B38" s="104" t="s">
        <v>126</v>
      </c>
      <c r="C38" s="123" t="s">
        <v>127</v>
      </c>
      <c r="D38" s="124">
        <v>25000</v>
      </c>
      <c r="E38" s="123" t="s">
        <v>128</v>
      </c>
      <c r="F38" s="66">
        <v>1</v>
      </c>
      <c r="G38" s="66"/>
      <c r="H38" s="47"/>
      <c r="I38" s="47"/>
      <c r="J38" s="181" t="s">
        <v>446</v>
      </c>
    </row>
    <row r="39" spans="1:10">
      <c r="A39" s="72"/>
      <c r="B39" s="66" t="s">
        <v>129</v>
      </c>
      <c r="C39" s="123" t="s">
        <v>130</v>
      </c>
      <c r="D39" s="122">
        <v>10000</v>
      </c>
      <c r="E39" s="67" t="s">
        <v>131</v>
      </c>
      <c r="F39" s="66">
        <v>1</v>
      </c>
      <c r="G39" s="66"/>
      <c r="H39" s="47"/>
      <c r="I39" s="47"/>
      <c r="J39" s="48" t="s">
        <v>447</v>
      </c>
    </row>
    <row r="40" spans="1:10" ht="26">
      <c r="A40" s="72"/>
      <c r="B40" s="66" t="s">
        <v>132</v>
      </c>
      <c r="C40" s="123" t="s">
        <v>26</v>
      </c>
      <c r="D40" s="125">
        <v>8000</v>
      </c>
      <c r="E40" s="67" t="s">
        <v>70</v>
      </c>
      <c r="F40" s="66">
        <v>1</v>
      </c>
      <c r="G40" s="66"/>
      <c r="H40" s="47"/>
      <c r="I40" s="47"/>
      <c r="J40" s="181" t="s">
        <v>446</v>
      </c>
    </row>
    <row r="41" spans="1:10" ht="26">
      <c r="A41" s="126"/>
      <c r="B41" s="127" t="s">
        <v>91</v>
      </c>
      <c r="C41" s="127" t="s">
        <v>92</v>
      </c>
      <c r="D41" s="128">
        <v>25000</v>
      </c>
      <c r="E41" s="127" t="s">
        <v>93</v>
      </c>
      <c r="F41" s="107">
        <v>1</v>
      </c>
      <c r="G41" s="107"/>
      <c r="H41" s="109"/>
      <c r="I41" s="109"/>
      <c r="J41" s="48" t="s">
        <v>447</v>
      </c>
    </row>
    <row r="42" spans="1:10">
      <c r="A42" s="72"/>
      <c r="B42" s="100" t="s">
        <v>126</v>
      </c>
      <c r="C42" s="100" t="s">
        <v>71</v>
      </c>
      <c r="D42" s="102">
        <v>8000</v>
      </c>
      <c r="E42" s="100" t="s">
        <v>72</v>
      </c>
      <c r="F42" s="107">
        <v>3</v>
      </c>
      <c r="G42" s="107"/>
      <c r="H42" s="47"/>
      <c r="I42" s="47"/>
      <c r="J42" s="48" t="s">
        <v>447</v>
      </c>
    </row>
    <row r="43" spans="1:10">
      <c r="A43" s="129" t="s">
        <v>12</v>
      </c>
      <c r="B43" s="130" t="s">
        <v>17</v>
      </c>
      <c r="C43" s="130" t="s">
        <v>18</v>
      </c>
      <c r="D43" s="131"/>
      <c r="E43" s="130"/>
      <c r="F43" s="130"/>
      <c r="G43" s="130"/>
      <c r="H43" s="132"/>
      <c r="I43" s="132"/>
      <c r="J43" s="48" t="s">
        <v>451</v>
      </c>
    </row>
  </sheetData>
  <autoFilter ref="A1:J1"/>
  <sortState ref="A2:J43">
    <sortCondition ref="G3:G43"/>
    <sortCondition ref="F3:F43"/>
  </sortState>
  <mergeCells count="1">
    <mergeCell ref="E1"/>
  </mergeCells>
  <phoneticPr fontId="11" type="noConversion"/>
  <printOptions headings="1" gridLines="1"/>
  <pageMargins left="0.75" right="0.75" top="1" bottom="1" header="0.5" footer="0.5"/>
  <pageSetup paperSize="5" scale="79" fitToHeight="6" orientation="landscape" horizontalDpi="4294967292" verticalDpi="4294967292"/>
  <headerFooter>
    <oddHeader>&amp;LOPC Prioritizations to PaRC&amp;CB Budget Requests&amp;RDate:  Updated March 28,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workbookViewId="0">
      <selection activeCell="J12" sqref="A1:J12"/>
    </sheetView>
  </sheetViews>
  <sheetFormatPr baseColWidth="10" defaultRowHeight="13" x14ac:dyDescent="0"/>
  <cols>
    <col min="1" max="1" width="4.28515625" style="5" bestFit="1" customWidth="1"/>
    <col min="2" max="2" width="5.42578125" style="5" bestFit="1" customWidth="1"/>
    <col min="3" max="3" width="16.28515625" style="5" customWidth="1"/>
    <col min="4" max="4" width="10.7109375" style="5"/>
    <col min="5" max="5" width="43.7109375" style="5" customWidth="1"/>
    <col min="6" max="6" width="8.7109375" style="5" bestFit="1" customWidth="1"/>
    <col min="7" max="7" width="7.85546875" style="5" bestFit="1" customWidth="1"/>
    <col min="8" max="10" width="10.7109375" style="18"/>
    <col min="11" max="16384" width="10.7109375" style="5"/>
  </cols>
  <sheetData>
    <row r="1" spans="1:10" ht="14" thickBot="1">
      <c r="A1" s="149" t="s">
        <v>63</v>
      </c>
      <c r="B1" s="150" t="s">
        <v>34</v>
      </c>
      <c r="C1" s="150" t="s">
        <v>32</v>
      </c>
      <c r="D1" s="150" t="s">
        <v>28</v>
      </c>
      <c r="E1" s="179" t="s">
        <v>29</v>
      </c>
      <c r="F1" s="150" t="s">
        <v>64</v>
      </c>
      <c r="G1" s="150" t="s">
        <v>33</v>
      </c>
      <c r="H1" s="151" t="s">
        <v>94</v>
      </c>
      <c r="I1" s="151" t="s">
        <v>96</v>
      </c>
      <c r="J1" s="152" t="s">
        <v>97</v>
      </c>
    </row>
    <row r="2" spans="1:10" ht="26">
      <c r="A2" s="144" t="s">
        <v>325</v>
      </c>
      <c r="B2" s="145" t="s">
        <v>326</v>
      </c>
      <c r="C2" s="146" t="s">
        <v>390</v>
      </c>
      <c r="D2" s="147" t="s">
        <v>391</v>
      </c>
      <c r="E2" s="146" t="s">
        <v>419</v>
      </c>
      <c r="F2" s="145">
        <v>1</v>
      </c>
      <c r="G2" s="148">
        <v>1</v>
      </c>
      <c r="H2" s="51"/>
      <c r="I2" s="51"/>
      <c r="J2" s="52"/>
    </row>
    <row r="3" spans="1:10" ht="52">
      <c r="A3" s="135" t="s">
        <v>137</v>
      </c>
      <c r="B3" s="136" t="s">
        <v>138</v>
      </c>
      <c r="C3" s="136" t="s">
        <v>139</v>
      </c>
      <c r="D3" s="137"/>
      <c r="E3" s="136" t="s">
        <v>144</v>
      </c>
      <c r="F3" s="73">
        <v>1</v>
      </c>
      <c r="G3" s="73">
        <v>3</v>
      </c>
      <c r="H3" s="47"/>
      <c r="I3" s="47"/>
      <c r="J3" s="48"/>
    </row>
    <row r="4" spans="1:10" ht="26">
      <c r="A4" s="135" t="s">
        <v>161</v>
      </c>
      <c r="B4" s="136" t="s">
        <v>224</v>
      </c>
      <c r="C4" s="136" t="s">
        <v>298</v>
      </c>
      <c r="D4" s="136"/>
      <c r="E4" s="136" t="s">
        <v>299</v>
      </c>
      <c r="F4" s="73">
        <v>1</v>
      </c>
      <c r="G4" s="73">
        <v>3</v>
      </c>
      <c r="H4" s="55"/>
      <c r="I4" s="47"/>
      <c r="J4" s="48"/>
    </row>
    <row r="5" spans="1:10" ht="26">
      <c r="A5" s="135" t="s">
        <v>296</v>
      </c>
      <c r="B5" s="136" t="s">
        <v>113</v>
      </c>
      <c r="C5" s="138" t="s">
        <v>297</v>
      </c>
      <c r="D5" s="136"/>
      <c r="E5" s="138" t="s">
        <v>185</v>
      </c>
      <c r="F5" s="73">
        <v>1</v>
      </c>
      <c r="G5" s="73">
        <v>3</v>
      </c>
      <c r="H5" s="55"/>
      <c r="I5" s="47"/>
      <c r="J5" s="48"/>
    </row>
    <row r="6" spans="1:10" ht="65">
      <c r="A6" s="133" t="s">
        <v>325</v>
      </c>
      <c r="B6" s="66" t="s">
        <v>326</v>
      </c>
      <c r="C6" s="63" t="s">
        <v>390</v>
      </c>
      <c r="D6" s="134" t="s">
        <v>391</v>
      </c>
      <c r="E6" s="63" t="s">
        <v>418</v>
      </c>
      <c r="F6" s="66">
        <v>1</v>
      </c>
      <c r="G6" s="66">
        <v>3</v>
      </c>
      <c r="H6" s="47"/>
      <c r="I6" s="47"/>
      <c r="J6" s="48"/>
    </row>
    <row r="7" spans="1:10" ht="26">
      <c r="A7" s="133" t="s">
        <v>283</v>
      </c>
      <c r="B7" s="66" t="s">
        <v>420</v>
      </c>
      <c r="C7" s="139" t="s">
        <v>421</v>
      </c>
      <c r="D7" s="140">
        <v>4000</v>
      </c>
      <c r="E7" s="63" t="s">
        <v>337</v>
      </c>
      <c r="F7" s="66">
        <v>1</v>
      </c>
      <c r="G7" s="71" t="s">
        <v>338</v>
      </c>
      <c r="H7" s="55"/>
      <c r="I7" s="47"/>
      <c r="J7" s="48"/>
    </row>
    <row r="8" spans="1:10" ht="26">
      <c r="A8" s="133" t="s">
        <v>283</v>
      </c>
      <c r="B8" s="66" t="s">
        <v>339</v>
      </c>
      <c r="C8" s="139" t="s">
        <v>340</v>
      </c>
      <c r="D8" s="140">
        <v>4000</v>
      </c>
      <c r="E8" s="63" t="s">
        <v>341</v>
      </c>
      <c r="F8" s="66">
        <v>2</v>
      </c>
      <c r="G8" s="71" t="s">
        <v>342</v>
      </c>
      <c r="H8" s="55"/>
      <c r="I8" s="47"/>
      <c r="J8" s="48"/>
    </row>
    <row r="9" spans="1:10" ht="26">
      <c r="A9" s="133" t="s">
        <v>283</v>
      </c>
      <c r="B9" s="66" t="s">
        <v>428</v>
      </c>
      <c r="C9" s="139" t="s">
        <v>429</v>
      </c>
      <c r="D9" s="70" t="s">
        <v>430</v>
      </c>
      <c r="E9" s="63" t="s">
        <v>431</v>
      </c>
      <c r="F9" s="66">
        <v>3</v>
      </c>
      <c r="G9" s="71" t="s">
        <v>342</v>
      </c>
      <c r="H9" s="47"/>
      <c r="I9" s="47"/>
      <c r="J9" s="48"/>
    </row>
    <row r="10" spans="1:10" ht="26">
      <c r="A10" s="133" t="s">
        <v>283</v>
      </c>
      <c r="B10" s="66" t="s">
        <v>432</v>
      </c>
      <c r="C10" s="139" t="s">
        <v>433</v>
      </c>
      <c r="D10" s="70" t="s">
        <v>434</v>
      </c>
      <c r="E10" s="63" t="s">
        <v>431</v>
      </c>
      <c r="F10" s="66">
        <v>4</v>
      </c>
      <c r="G10" s="71" t="s">
        <v>342</v>
      </c>
      <c r="H10" s="47"/>
      <c r="I10" s="47"/>
      <c r="J10" s="48"/>
    </row>
    <row r="11" spans="1:10" ht="26">
      <c r="A11" s="135" t="s">
        <v>83</v>
      </c>
      <c r="B11" s="136" t="s">
        <v>152</v>
      </c>
      <c r="C11" s="136" t="s">
        <v>80</v>
      </c>
      <c r="D11" s="137">
        <v>5000</v>
      </c>
      <c r="E11" s="136" t="s">
        <v>67</v>
      </c>
      <c r="F11" s="73" t="s">
        <v>253</v>
      </c>
      <c r="G11" s="114"/>
      <c r="H11" s="55"/>
      <c r="I11" s="47"/>
      <c r="J11" s="48"/>
    </row>
    <row r="12" spans="1:10" ht="26">
      <c r="A12" s="141" t="s">
        <v>178</v>
      </c>
      <c r="B12" s="142" t="s">
        <v>81</v>
      </c>
      <c r="C12" s="142" t="s">
        <v>82</v>
      </c>
      <c r="D12" s="143">
        <v>1000</v>
      </c>
      <c r="E12" s="142" t="s">
        <v>162</v>
      </c>
      <c r="F12" s="130" t="s">
        <v>253</v>
      </c>
      <c r="G12" s="131"/>
      <c r="H12" s="49"/>
      <c r="I12" s="49"/>
      <c r="J12" s="50"/>
    </row>
    <row r="13" spans="1:10">
      <c r="A13" s="4"/>
      <c r="B13" s="4"/>
      <c r="C13" s="4"/>
      <c r="D13" s="4"/>
      <c r="E13" s="4"/>
      <c r="F13" s="3"/>
      <c r="G13" s="3"/>
      <c r="H13" s="17"/>
      <c r="I13" s="17"/>
      <c r="J13" s="17"/>
    </row>
    <row r="14" spans="1:10">
      <c r="A14" s="4"/>
      <c r="B14" s="4"/>
      <c r="C14" s="4"/>
      <c r="D14" s="4"/>
      <c r="E14" s="4"/>
      <c r="F14" s="4"/>
      <c r="G14" s="4"/>
      <c r="H14" s="21"/>
      <c r="I14" s="17"/>
      <c r="J14" s="17"/>
    </row>
    <row r="15" spans="1:10">
      <c r="A15" s="4"/>
      <c r="B15" s="4"/>
      <c r="C15" s="4"/>
      <c r="D15" s="4"/>
      <c r="E15" s="4"/>
      <c r="F15" s="4"/>
      <c r="G15" s="4"/>
      <c r="H15" s="17"/>
      <c r="I15" s="17"/>
      <c r="J15" s="17"/>
    </row>
    <row r="16" spans="1:10">
      <c r="A16" s="4"/>
      <c r="B16" s="4"/>
      <c r="C16" s="4"/>
      <c r="D16" s="4"/>
      <c r="E16" s="4"/>
      <c r="F16" s="4"/>
      <c r="G16" s="4"/>
      <c r="H16" s="17"/>
      <c r="I16" s="17"/>
      <c r="J16" s="17"/>
    </row>
    <row r="17" spans="1:10">
      <c r="A17" s="4"/>
      <c r="B17" s="4"/>
      <c r="C17" s="4"/>
      <c r="D17" s="4"/>
      <c r="E17" s="4"/>
      <c r="F17" s="4"/>
      <c r="G17" s="4"/>
      <c r="H17" s="21"/>
      <c r="I17" s="17"/>
      <c r="J17" s="17"/>
    </row>
    <row r="18" spans="1:10">
      <c r="A18" s="4"/>
      <c r="B18" s="4"/>
      <c r="C18" s="4"/>
      <c r="D18" s="4"/>
      <c r="E18" s="4"/>
      <c r="F18" s="4"/>
      <c r="G18" s="4"/>
      <c r="H18" s="17"/>
      <c r="I18" s="17"/>
      <c r="J18" s="17"/>
    </row>
    <row r="19" spans="1:10">
      <c r="A19" s="4"/>
      <c r="B19" s="4"/>
      <c r="C19" s="4"/>
      <c r="D19" s="4"/>
      <c r="E19" s="4"/>
      <c r="F19" s="4"/>
      <c r="G19" s="4"/>
      <c r="H19" s="17"/>
      <c r="I19" s="17"/>
      <c r="J19" s="17"/>
    </row>
    <row r="20" spans="1:10">
      <c r="A20" s="4"/>
      <c r="B20" s="4"/>
      <c r="C20" s="4"/>
      <c r="D20" s="4"/>
      <c r="E20" s="4"/>
      <c r="F20" s="4"/>
      <c r="G20" s="4"/>
      <c r="H20" s="17"/>
      <c r="I20" s="17"/>
      <c r="J20" s="17"/>
    </row>
    <row r="21" spans="1:10">
      <c r="A21" s="4"/>
      <c r="B21" s="4"/>
      <c r="C21" s="4"/>
      <c r="D21" s="4"/>
      <c r="E21" s="4"/>
      <c r="F21" s="4"/>
      <c r="G21" s="4"/>
      <c r="H21" s="21"/>
      <c r="I21" s="17"/>
      <c r="J21" s="17"/>
    </row>
    <row r="22" spans="1:10">
      <c r="A22" s="4"/>
      <c r="B22" s="4"/>
      <c r="C22" s="4"/>
      <c r="D22" s="4"/>
      <c r="E22" s="4"/>
      <c r="F22" s="4"/>
      <c r="G22" s="4"/>
      <c r="H22" s="21"/>
      <c r="I22" s="17"/>
      <c r="J22" s="17"/>
    </row>
    <row r="23" spans="1:10">
      <c r="A23" s="4"/>
      <c r="B23" s="4"/>
      <c r="C23" s="4"/>
      <c r="D23" s="4"/>
      <c r="E23" s="4"/>
      <c r="F23" s="4"/>
      <c r="G23" s="4"/>
      <c r="H23" s="17"/>
      <c r="I23" s="17"/>
      <c r="J23" s="17"/>
    </row>
    <row r="24" spans="1:10">
      <c r="A24" s="4"/>
      <c r="B24" s="4"/>
      <c r="C24" s="4"/>
      <c r="D24" s="4"/>
      <c r="E24" s="4"/>
      <c r="F24" s="4"/>
      <c r="G24" s="4"/>
      <c r="H24" s="17"/>
      <c r="I24" s="17"/>
      <c r="J24" s="17"/>
    </row>
    <row r="25" spans="1:10">
      <c r="A25" s="4"/>
      <c r="B25" s="4"/>
      <c r="C25" s="4"/>
      <c r="D25" s="4"/>
      <c r="E25" s="4"/>
      <c r="F25" s="4"/>
      <c r="G25" s="4"/>
      <c r="H25" s="17"/>
      <c r="I25" s="17"/>
      <c r="J25" s="17"/>
    </row>
    <row r="26" spans="1:10">
      <c r="A26" s="4"/>
      <c r="B26" s="4"/>
      <c r="C26" s="4"/>
      <c r="D26" s="4"/>
      <c r="E26" s="4"/>
      <c r="F26" s="4"/>
      <c r="G26" s="4"/>
      <c r="H26" s="17"/>
      <c r="I26" s="17"/>
      <c r="J26" s="17"/>
    </row>
    <row r="27" spans="1:10">
      <c r="A27" s="4"/>
      <c r="B27" s="4"/>
      <c r="C27" s="4"/>
      <c r="D27" s="4"/>
      <c r="E27" s="4"/>
      <c r="F27" s="4"/>
      <c r="G27" s="4"/>
      <c r="H27" s="17"/>
      <c r="I27" s="17"/>
      <c r="J27" s="17"/>
    </row>
    <row r="28" spans="1:10">
      <c r="A28" s="4"/>
      <c r="B28" s="4"/>
      <c r="C28" s="4"/>
      <c r="D28" s="4"/>
      <c r="E28" s="4"/>
      <c r="F28" s="4"/>
      <c r="G28" s="4"/>
      <c r="H28" s="17"/>
      <c r="I28" s="17"/>
      <c r="J28" s="17"/>
    </row>
    <row r="29" spans="1:10">
      <c r="A29" s="4"/>
      <c r="B29" s="4"/>
      <c r="C29" s="4"/>
      <c r="D29" s="4"/>
      <c r="E29" s="4"/>
      <c r="F29" s="4"/>
      <c r="G29" s="4"/>
      <c r="H29" s="17"/>
      <c r="I29" s="17"/>
      <c r="J29" s="17"/>
    </row>
    <row r="30" spans="1:10">
      <c r="A30" s="4"/>
      <c r="B30" s="4"/>
      <c r="C30" s="4"/>
      <c r="D30" s="4"/>
      <c r="E30" s="4"/>
      <c r="F30" s="4"/>
      <c r="G30" s="4"/>
      <c r="H30" s="17"/>
      <c r="I30" s="17"/>
      <c r="J30" s="17"/>
    </row>
    <row r="31" spans="1:10">
      <c r="A31" s="4"/>
      <c r="B31" s="4"/>
      <c r="C31" s="4"/>
      <c r="D31" s="4"/>
      <c r="E31" s="4"/>
      <c r="F31" s="4"/>
      <c r="G31" s="4"/>
      <c r="H31" s="17"/>
      <c r="I31" s="17"/>
      <c r="J31" s="17"/>
    </row>
    <row r="32" spans="1:10">
      <c r="A32" s="4"/>
      <c r="B32" s="4"/>
      <c r="C32" s="4"/>
      <c r="D32" s="4"/>
      <c r="E32" s="4"/>
      <c r="F32" s="4"/>
      <c r="G32" s="4"/>
      <c r="H32" s="17"/>
      <c r="I32" s="17"/>
      <c r="J32" s="17"/>
    </row>
    <row r="33" spans="1:10">
      <c r="A33" s="4"/>
      <c r="B33" s="4"/>
      <c r="C33" s="4"/>
      <c r="D33" s="4"/>
      <c r="E33" s="4"/>
      <c r="F33" s="4"/>
      <c r="G33" s="4"/>
      <c r="H33" s="17"/>
      <c r="I33" s="17"/>
      <c r="J33" s="17"/>
    </row>
    <row r="34" spans="1:10">
      <c r="A34" s="4"/>
      <c r="B34" s="4"/>
      <c r="C34" s="4"/>
      <c r="D34" s="4"/>
      <c r="E34" s="4"/>
      <c r="F34" s="4"/>
      <c r="G34" s="4"/>
      <c r="H34" s="17"/>
      <c r="I34" s="17"/>
      <c r="J34" s="17"/>
    </row>
    <row r="35" spans="1:10">
      <c r="A35" s="4"/>
      <c r="B35" s="4"/>
      <c r="C35" s="4"/>
      <c r="D35" s="4"/>
      <c r="E35" s="4"/>
      <c r="F35" s="4"/>
      <c r="G35" s="4"/>
      <c r="H35" s="17"/>
      <c r="I35" s="17"/>
      <c r="J35" s="17"/>
    </row>
    <row r="36" spans="1:10">
      <c r="A36" s="4"/>
      <c r="B36" s="4"/>
      <c r="C36" s="4"/>
      <c r="D36" s="4"/>
      <c r="E36" s="4"/>
      <c r="F36" s="4"/>
      <c r="G36" s="4"/>
      <c r="H36" s="17"/>
      <c r="I36" s="17"/>
      <c r="J36" s="17"/>
    </row>
    <row r="37" spans="1:10">
      <c r="A37" s="4"/>
      <c r="B37" s="4"/>
      <c r="C37" s="4"/>
      <c r="D37" s="4"/>
      <c r="E37" s="4"/>
      <c r="F37" s="4"/>
      <c r="G37" s="4"/>
      <c r="H37" s="17"/>
      <c r="I37" s="17"/>
      <c r="J37" s="17"/>
    </row>
    <row r="38" spans="1:10">
      <c r="A38" s="4"/>
      <c r="B38" s="4"/>
      <c r="C38" s="4"/>
      <c r="D38" s="4"/>
      <c r="E38" s="4"/>
      <c r="F38" s="4"/>
      <c r="G38" s="4"/>
      <c r="H38" s="17"/>
      <c r="I38" s="17"/>
      <c r="J38" s="17"/>
    </row>
    <row r="39" spans="1:10">
      <c r="A39" s="4"/>
      <c r="B39" s="4"/>
      <c r="C39" s="4"/>
      <c r="D39" s="4"/>
      <c r="E39" s="4"/>
      <c r="F39" s="4"/>
      <c r="G39" s="4"/>
      <c r="H39" s="3"/>
      <c r="I39" s="3"/>
      <c r="J39" s="3"/>
    </row>
    <row r="40" spans="1:10">
      <c r="A40" s="4"/>
      <c r="B40" s="4"/>
      <c r="C40" s="4"/>
      <c r="D40" s="4"/>
      <c r="E40" s="4"/>
      <c r="F40" s="4"/>
      <c r="G40" s="4"/>
      <c r="H40" s="3"/>
      <c r="I40" s="3"/>
      <c r="J40" s="3"/>
    </row>
    <row r="41" spans="1:10">
      <c r="A41" s="4"/>
      <c r="B41" s="4"/>
      <c r="C41" s="4"/>
      <c r="D41" s="4"/>
      <c r="E41" s="4"/>
      <c r="F41" s="4"/>
      <c r="G41" s="4"/>
      <c r="H41" s="3"/>
      <c r="I41" s="3"/>
      <c r="J41" s="3"/>
    </row>
    <row r="42" spans="1:10">
      <c r="A42" s="4"/>
      <c r="B42" s="4"/>
      <c r="C42" s="4"/>
      <c r="D42" s="4"/>
      <c r="E42" s="4"/>
      <c r="F42" s="4"/>
      <c r="G42" s="4"/>
      <c r="H42" s="3"/>
      <c r="I42" s="3"/>
      <c r="J42" s="3"/>
    </row>
    <row r="43" spans="1:10">
      <c r="A43" s="4"/>
      <c r="B43" s="4"/>
      <c r="C43" s="4"/>
      <c r="D43" s="4"/>
      <c r="E43" s="4"/>
      <c r="F43" s="4"/>
      <c r="G43" s="4"/>
      <c r="H43" s="3"/>
      <c r="I43" s="3"/>
      <c r="J43" s="3"/>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scale="73" fitToHeight="2" orientation="landscape" horizontalDpi="4294967292" verticalDpi="4294967292"/>
  <headerFooter>
    <oddHeader>&amp;LOPC Prioritizations to PaRC&amp;CFacilities&amp;RDate:  Updated March 28,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1"/>
  <sheetViews>
    <sheetView view="pageLayout" topLeftCell="W7" workbookViewId="0">
      <selection activeCell="H33" sqref="H33"/>
    </sheetView>
  </sheetViews>
  <sheetFormatPr baseColWidth="10" defaultRowHeight="13" x14ac:dyDescent="0"/>
  <cols>
    <col min="1" max="1" width="5" style="19" bestFit="1" customWidth="1"/>
    <col min="2" max="2" width="5.42578125" style="19" bestFit="1" customWidth="1"/>
    <col min="3" max="3" width="13" style="19" bestFit="1" customWidth="1"/>
    <col min="4" max="4" width="9.140625" style="19" customWidth="1"/>
    <col min="5" max="5" width="42.7109375" style="19" customWidth="1"/>
    <col min="6" max="16384" width="10.7109375" style="19"/>
  </cols>
  <sheetData>
    <row r="1" spans="1:10" ht="14" thickBot="1">
      <c r="A1" s="8" t="s">
        <v>36</v>
      </c>
      <c r="B1" s="9" t="s">
        <v>34</v>
      </c>
      <c r="C1" s="9" t="s">
        <v>168</v>
      </c>
      <c r="D1" s="9" t="s">
        <v>28</v>
      </c>
      <c r="E1" s="9" t="s">
        <v>29</v>
      </c>
      <c r="F1" s="9" t="s">
        <v>35</v>
      </c>
      <c r="G1" s="29" t="s">
        <v>33</v>
      </c>
      <c r="H1" s="36" t="s">
        <v>94</v>
      </c>
      <c r="I1" s="35" t="s">
        <v>96</v>
      </c>
      <c r="J1" s="36" t="s">
        <v>97</v>
      </c>
    </row>
    <row r="2" spans="1:10" ht="52">
      <c r="A2" s="58" t="s">
        <v>40</v>
      </c>
      <c r="B2" s="91" t="s">
        <v>41</v>
      </c>
      <c r="C2" s="94" t="s">
        <v>101</v>
      </c>
      <c r="D2" s="166">
        <v>2370.73</v>
      </c>
      <c r="E2" s="91" t="s">
        <v>37</v>
      </c>
      <c r="F2" s="93">
        <v>1</v>
      </c>
      <c r="G2" s="93">
        <v>1</v>
      </c>
      <c r="H2" s="51"/>
      <c r="I2" s="51"/>
      <c r="J2" s="52" t="s">
        <v>452</v>
      </c>
    </row>
    <row r="3" spans="1:10">
      <c r="A3" s="53" t="s">
        <v>302</v>
      </c>
      <c r="B3" s="74" t="s">
        <v>224</v>
      </c>
      <c r="C3" s="74" t="s">
        <v>300</v>
      </c>
      <c r="D3" s="153">
        <v>100000</v>
      </c>
      <c r="E3" s="74" t="s">
        <v>301</v>
      </c>
      <c r="F3" s="74">
        <v>1</v>
      </c>
      <c r="G3" s="74">
        <v>1</v>
      </c>
      <c r="H3" s="47"/>
      <c r="I3" s="47"/>
      <c r="J3" s="48" t="s">
        <v>453</v>
      </c>
    </row>
    <row r="4" spans="1:10" ht="39">
      <c r="A4" s="53" t="s">
        <v>40</v>
      </c>
      <c r="B4" s="77" t="s">
        <v>38</v>
      </c>
      <c r="C4" s="82" t="s">
        <v>102</v>
      </c>
      <c r="D4" s="78">
        <v>1800</v>
      </c>
      <c r="E4" s="77" t="s">
        <v>39</v>
      </c>
      <c r="F4" s="74">
        <v>2</v>
      </c>
      <c r="G4" s="74">
        <v>1</v>
      </c>
      <c r="H4" s="55"/>
      <c r="I4" s="47"/>
      <c r="J4" s="52" t="s">
        <v>452</v>
      </c>
    </row>
    <row r="5" spans="1:10" ht="65">
      <c r="A5" s="53" t="s">
        <v>143</v>
      </c>
      <c r="B5" s="74" t="s">
        <v>303</v>
      </c>
      <c r="C5" s="73" t="s">
        <v>25</v>
      </c>
      <c r="D5" s="154">
        <v>15000</v>
      </c>
      <c r="E5" s="73" t="s">
        <v>201</v>
      </c>
      <c r="F5" s="77">
        <v>1</v>
      </c>
      <c r="G5" s="74">
        <v>2</v>
      </c>
      <c r="H5" s="55"/>
      <c r="I5" s="47"/>
      <c r="J5" s="52" t="s">
        <v>452</v>
      </c>
    </row>
    <row r="6" spans="1:10" ht="91">
      <c r="A6" s="53" t="s">
        <v>143</v>
      </c>
      <c r="B6" s="73" t="s">
        <v>202</v>
      </c>
      <c r="C6" s="73" t="s">
        <v>140</v>
      </c>
      <c r="D6" s="120">
        <v>97000</v>
      </c>
      <c r="E6" s="73" t="s">
        <v>196</v>
      </c>
      <c r="F6" s="77">
        <v>2</v>
      </c>
      <c r="G6" s="74">
        <v>2</v>
      </c>
      <c r="H6" s="47"/>
      <c r="I6" s="47"/>
      <c r="J6" s="52" t="s">
        <v>452</v>
      </c>
    </row>
    <row r="7" spans="1:10">
      <c r="A7" s="53" t="s">
        <v>236</v>
      </c>
      <c r="B7" s="74" t="s">
        <v>49</v>
      </c>
      <c r="C7" s="73" t="s">
        <v>151</v>
      </c>
      <c r="D7" s="153">
        <v>2000</v>
      </c>
      <c r="E7" s="74" t="s">
        <v>217</v>
      </c>
      <c r="F7" s="74">
        <v>3</v>
      </c>
      <c r="G7" s="74">
        <v>2</v>
      </c>
      <c r="H7" s="55"/>
      <c r="I7" s="47"/>
      <c r="J7" s="52" t="s">
        <v>452</v>
      </c>
    </row>
    <row r="8" spans="1:10" ht="39">
      <c r="A8" s="54" t="s">
        <v>283</v>
      </c>
      <c r="B8" s="66" t="s">
        <v>398</v>
      </c>
      <c r="C8" s="66" t="s">
        <v>399</v>
      </c>
      <c r="D8" s="155">
        <v>75000</v>
      </c>
      <c r="E8" s="67" t="s">
        <v>400</v>
      </c>
      <c r="F8" s="66">
        <v>3</v>
      </c>
      <c r="G8" s="79">
        <v>2</v>
      </c>
      <c r="H8" s="55"/>
      <c r="I8" s="47"/>
      <c r="J8" s="52" t="s">
        <v>452</v>
      </c>
    </row>
    <row r="9" spans="1:10" ht="15">
      <c r="A9" s="53" t="s">
        <v>236</v>
      </c>
      <c r="B9" s="74" t="s">
        <v>230</v>
      </c>
      <c r="C9" s="73" t="s">
        <v>234</v>
      </c>
      <c r="D9" s="153">
        <v>15000</v>
      </c>
      <c r="E9" s="156" t="s">
        <v>235</v>
      </c>
      <c r="F9" s="74">
        <v>4</v>
      </c>
      <c r="G9" s="74">
        <v>2</v>
      </c>
      <c r="H9" s="47"/>
      <c r="I9" s="47"/>
      <c r="J9" s="52" t="s">
        <v>452</v>
      </c>
    </row>
    <row r="10" spans="1:10">
      <c r="A10" s="53" t="s">
        <v>236</v>
      </c>
      <c r="B10" s="74" t="s">
        <v>47</v>
      </c>
      <c r="C10" s="73" t="s">
        <v>147</v>
      </c>
      <c r="D10" s="153">
        <v>200</v>
      </c>
      <c r="E10" s="73" t="s">
        <v>148</v>
      </c>
      <c r="F10" s="74">
        <v>1</v>
      </c>
      <c r="G10" s="74">
        <v>3</v>
      </c>
      <c r="H10" s="47"/>
      <c r="I10" s="47"/>
      <c r="J10" s="52" t="s">
        <v>452</v>
      </c>
    </row>
    <row r="11" spans="1:10">
      <c r="A11" s="53" t="s">
        <v>236</v>
      </c>
      <c r="B11" s="74" t="s">
        <v>233</v>
      </c>
      <c r="C11" s="73" t="s">
        <v>149</v>
      </c>
      <c r="D11" s="153">
        <v>6000</v>
      </c>
      <c r="E11" s="74" t="s">
        <v>150</v>
      </c>
      <c r="F11" s="74">
        <v>2</v>
      </c>
      <c r="G11" s="74">
        <v>3</v>
      </c>
      <c r="H11" s="55"/>
      <c r="I11" s="47"/>
      <c r="J11" s="52" t="s">
        <v>452</v>
      </c>
    </row>
    <row r="12" spans="1:10" ht="78">
      <c r="A12" s="54" t="s">
        <v>354</v>
      </c>
      <c r="B12" s="66" t="s">
        <v>326</v>
      </c>
      <c r="C12" s="79" t="s">
        <v>355</v>
      </c>
      <c r="D12" s="157" t="s">
        <v>391</v>
      </c>
      <c r="E12" s="79" t="s">
        <v>394</v>
      </c>
      <c r="F12" s="71">
        <v>2</v>
      </c>
      <c r="G12" s="66">
        <v>3</v>
      </c>
      <c r="H12" s="47"/>
      <c r="I12" s="47"/>
      <c r="J12" s="48" t="s">
        <v>454</v>
      </c>
    </row>
    <row r="13" spans="1:10">
      <c r="A13" s="54" t="s">
        <v>313</v>
      </c>
      <c r="B13" s="66" t="s">
        <v>331</v>
      </c>
      <c r="C13" s="66" t="s">
        <v>332</v>
      </c>
      <c r="D13" s="155">
        <v>25000</v>
      </c>
      <c r="E13" s="67" t="s">
        <v>333</v>
      </c>
      <c r="F13" s="66">
        <v>8</v>
      </c>
      <c r="G13" s="67">
        <v>3</v>
      </c>
      <c r="H13" s="47"/>
      <c r="I13" s="47"/>
      <c r="J13" s="182" t="s">
        <v>452</v>
      </c>
    </row>
    <row r="14" spans="1:10" ht="26">
      <c r="A14" s="54" t="s">
        <v>283</v>
      </c>
      <c r="B14" s="66" t="s">
        <v>395</v>
      </c>
      <c r="C14" s="66" t="s">
        <v>396</v>
      </c>
      <c r="D14" s="155">
        <v>50000</v>
      </c>
      <c r="E14" s="67" t="s">
        <v>352</v>
      </c>
      <c r="F14" s="66">
        <v>2</v>
      </c>
      <c r="G14" s="79" t="s">
        <v>397</v>
      </c>
      <c r="H14" s="55"/>
      <c r="I14" s="47"/>
      <c r="J14" s="48" t="s">
        <v>456</v>
      </c>
    </row>
    <row r="15" spans="1:10">
      <c r="A15" s="54" t="s">
        <v>283</v>
      </c>
      <c r="B15" s="66" t="s">
        <v>435</v>
      </c>
      <c r="C15" s="66" t="s">
        <v>436</v>
      </c>
      <c r="D15" s="155">
        <v>10000</v>
      </c>
      <c r="E15" s="67" t="s">
        <v>352</v>
      </c>
      <c r="F15" s="66">
        <v>1</v>
      </c>
      <c r="G15" s="79" t="s">
        <v>353</v>
      </c>
      <c r="H15" s="47"/>
      <c r="I15" s="47"/>
      <c r="J15" s="182" t="s">
        <v>456</v>
      </c>
    </row>
    <row r="16" spans="1:10">
      <c r="A16" s="54" t="s">
        <v>283</v>
      </c>
      <c r="B16" s="66" t="s">
        <v>305</v>
      </c>
      <c r="C16" s="66" t="s">
        <v>329</v>
      </c>
      <c r="D16" s="155">
        <v>5000</v>
      </c>
      <c r="E16" s="79" t="s">
        <v>330</v>
      </c>
      <c r="F16" s="66">
        <v>7</v>
      </c>
      <c r="G16" s="79" t="s">
        <v>353</v>
      </c>
      <c r="H16" s="47"/>
      <c r="I16" s="47"/>
      <c r="J16" s="182" t="s">
        <v>456</v>
      </c>
    </row>
    <row r="17" spans="1:11" ht="26">
      <c r="A17" s="54" t="s">
        <v>283</v>
      </c>
      <c r="B17" s="66" t="s">
        <v>401</v>
      </c>
      <c r="C17" s="66" t="s">
        <v>402</v>
      </c>
      <c r="D17" s="155">
        <v>3000</v>
      </c>
      <c r="E17" s="79" t="s">
        <v>403</v>
      </c>
      <c r="F17" s="66">
        <v>4</v>
      </c>
      <c r="G17" s="79" t="s">
        <v>404</v>
      </c>
      <c r="H17" s="55"/>
      <c r="I17" s="47"/>
      <c r="J17" s="182" t="s">
        <v>455</v>
      </c>
    </row>
    <row r="18" spans="1:11" ht="26">
      <c r="A18" s="54" t="s">
        <v>283</v>
      </c>
      <c r="B18" s="66" t="s">
        <v>401</v>
      </c>
      <c r="C18" s="66" t="s">
        <v>405</v>
      </c>
      <c r="D18" s="155">
        <v>14000</v>
      </c>
      <c r="E18" s="79" t="s">
        <v>406</v>
      </c>
      <c r="F18" s="66">
        <v>5</v>
      </c>
      <c r="G18" s="79" t="s">
        <v>407</v>
      </c>
      <c r="H18" s="47"/>
      <c r="I18" s="47"/>
      <c r="J18" s="182" t="s">
        <v>456</v>
      </c>
    </row>
    <row r="19" spans="1:11" ht="26">
      <c r="A19" s="54" t="s">
        <v>283</v>
      </c>
      <c r="B19" s="66" t="s">
        <v>322</v>
      </c>
      <c r="C19" s="66" t="s">
        <v>408</v>
      </c>
      <c r="D19" s="155">
        <v>25000</v>
      </c>
      <c r="E19" s="79" t="s">
        <v>409</v>
      </c>
      <c r="F19" s="66">
        <v>6</v>
      </c>
      <c r="G19" s="79" t="s">
        <v>407</v>
      </c>
      <c r="H19" s="47"/>
      <c r="I19" s="47"/>
      <c r="J19" s="182" t="s">
        <v>456</v>
      </c>
    </row>
    <row r="20" spans="1:11" ht="48" customHeight="1">
      <c r="A20" s="61" t="s">
        <v>121</v>
      </c>
      <c r="B20" s="66"/>
      <c r="C20" s="63" t="s">
        <v>122</v>
      </c>
      <c r="D20" s="158"/>
      <c r="E20" s="63" t="s">
        <v>123</v>
      </c>
      <c r="F20" s="74">
        <v>1</v>
      </c>
      <c r="G20" s="159"/>
      <c r="H20" s="55"/>
      <c r="I20" s="47"/>
      <c r="J20" s="48" t="s">
        <v>457</v>
      </c>
    </row>
    <row r="21" spans="1:11">
      <c r="A21" s="53" t="s">
        <v>143</v>
      </c>
      <c r="B21" s="74" t="s">
        <v>141</v>
      </c>
      <c r="C21" s="74" t="s">
        <v>142</v>
      </c>
      <c r="D21" s="74"/>
      <c r="E21" s="73" t="s">
        <v>100</v>
      </c>
      <c r="F21" s="74">
        <v>3</v>
      </c>
      <c r="G21" s="160"/>
      <c r="H21" s="47"/>
      <c r="I21" s="47"/>
      <c r="J21" s="48" t="s">
        <v>458</v>
      </c>
    </row>
    <row r="22" spans="1:11">
      <c r="A22" s="161"/>
      <c r="B22" s="162" t="s">
        <v>126</v>
      </c>
      <c r="C22" s="162" t="s">
        <v>73</v>
      </c>
      <c r="D22" s="163">
        <v>60000</v>
      </c>
      <c r="E22" s="162" t="s">
        <v>74</v>
      </c>
      <c r="F22" s="164">
        <v>3</v>
      </c>
      <c r="G22" s="165"/>
      <c r="H22" s="57"/>
      <c r="I22" s="49"/>
      <c r="J22" s="50" t="s">
        <v>452</v>
      </c>
    </row>
    <row r="23" spans="1:11">
      <c r="A23" s="6"/>
      <c r="B23" s="6"/>
      <c r="C23" s="6"/>
      <c r="D23" s="6"/>
      <c r="E23" s="6"/>
      <c r="F23" s="6"/>
      <c r="G23" s="6"/>
      <c r="H23" s="17"/>
      <c r="I23" s="17"/>
      <c r="J23" s="17"/>
    </row>
    <row r="24" spans="1:11">
      <c r="A24" s="6"/>
      <c r="B24" s="6"/>
      <c r="C24" s="6"/>
      <c r="D24" s="6"/>
      <c r="E24" s="6"/>
      <c r="F24" s="6"/>
      <c r="G24" s="6"/>
      <c r="H24" s="17"/>
      <c r="I24" s="17"/>
      <c r="J24" s="17"/>
    </row>
    <row r="25" spans="1:11">
      <c r="A25" s="6"/>
      <c r="B25" s="6"/>
      <c r="C25" s="6"/>
      <c r="D25" s="6"/>
      <c r="E25" s="6"/>
      <c r="F25" s="6"/>
      <c r="G25" s="6"/>
      <c r="H25" s="17"/>
      <c r="I25" s="17"/>
      <c r="J25" s="38"/>
      <c r="K25" s="39"/>
    </row>
    <row r="26" spans="1:11">
      <c r="A26" s="6"/>
      <c r="B26" s="6"/>
      <c r="C26" s="6"/>
      <c r="D26" s="6"/>
      <c r="E26" s="6"/>
      <c r="F26" s="6"/>
      <c r="G26" s="6"/>
      <c r="H26" s="17"/>
      <c r="I26" s="17"/>
      <c r="J26" s="38"/>
      <c r="K26" s="39"/>
    </row>
    <row r="27" spans="1:11">
      <c r="A27" s="6"/>
      <c r="B27" s="6"/>
      <c r="C27" s="6"/>
      <c r="D27" s="6"/>
      <c r="E27" s="6"/>
      <c r="F27" s="6"/>
      <c r="G27" s="6"/>
      <c r="H27" s="17"/>
      <c r="I27" s="17"/>
      <c r="J27" s="38"/>
      <c r="K27" s="39"/>
    </row>
    <row r="28" spans="1:11">
      <c r="A28" s="6"/>
      <c r="B28" s="6"/>
      <c r="C28" s="6"/>
      <c r="D28" s="6"/>
      <c r="E28" s="6"/>
      <c r="F28" s="6"/>
      <c r="G28" s="6"/>
      <c r="H28" s="17"/>
      <c r="I28" s="17"/>
      <c r="J28" s="38"/>
      <c r="K28" s="39"/>
    </row>
    <row r="29" spans="1:11">
      <c r="A29" s="6"/>
      <c r="B29" s="6"/>
      <c r="C29" s="6"/>
      <c r="D29" s="6"/>
      <c r="E29" s="6"/>
      <c r="F29" s="6"/>
      <c r="G29" s="6"/>
      <c r="H29" s="17"/>
      <c r="I29" s="17"/>
      <c r="J29" s="38"/>
      <c r="K29" s="39"/>
    </row>
    <row r="30" spans="1:11">
      <c r="A30" s="6"/>
      <c r="B30" s="6"/>
      <c r="C30" s="6"/>
      <c r="D30" s="6"/>
      <c r="E30" s="6"/>
      <c r="F30" s="6"/>
      <c r="G30" s="6"/>
      <c r="H30" s="17"/>
      <c r="I30" s="17"/>
      <c r="J30" s="38"/>
      <c r="K30" s="39"/>
    </row>
    <row r="31" spans="1:11">
      <c r="A31" s="6"/>
      <c r="B31" s="6"/>
      <c r="C31" s="6"/>
      <c r="D31" s="6"/>
      <c r="E31" s="6"/>
      <c r="F31" s="6"/>
      <c r="G31" s="6"/>
      <c r="H31" s="17"/>
      <c r="I31" s="17"/>
      <c r="J31" s="38"/>
      <c r="K31" s="39"/>
    </row>
    <row r="32" spans="1:11">
      <c r="A32" s="6"/>
      <c r="B32" s="6"/>
      <c r="C32" s="6"/>
      <c r="D32" s="6"/>
      <c r="E32" s="6"/>
      <c r="F32" s="6"/>
      <c r="G32" s="6"/>
      <c r="H32" s="38"/>
      <c r="I32" s="38"/>
      <c r="J32" s="38"/>
      <c r="K32" s="39"/>
    </row>
    <row r="33" spans="1:11">
      <c r="A33" s="6"/>
      <c r="B33" s="6"/>
      <c r="C33" s="6"/>
      <c r="D33" s="6"/>
      <c r="E33" s="6"/>
      <c r="F33" s="6"/>
      <c r="G33" s="6"/>
      <c r="H33" s="38"/>
      <c r="I33" s="38"/>
      <c r="J33" s="38"/>
      <c r="K33" s="39"/>
    </row>
    <row r="34" spans="1:11">
      <c r="A34" s="6"/>
      <c r="B34" s="6"/>
      <c r="C34" s="6"/>
      <c r="D34" s="6"/>
      <c r="E34" s="6"/>
      <c r="F34" s="6"/>
      <c r="G34" s="6"/>
      <c r="H34" s="38"/>
      <c r="I34" s="38"/>
      <c r="J34" s="38"/>
      <c r="K34" s="39"/>
    </row>
    <row r="35" spans="1:11">
      <c r="A35" s="6"/>
      <c r="B35" s="6"/>
      <c r="C35" s="6"/>
      <c r="D35" s="6"/>
      <c r="E35" s="6"/>
      <c r="F35" s="6"/>
      <c r="G35" s="6"/>
      <c r="H35" s="38"/>
      <c r="I35" s="38"/>
      <c r="J35" s="38"/>
      <c r="K35" s="39"/>
    </row>
    <row r="36" spans="1:11">
      <c r="A36" s="6"/>
      <c r="B36" s="6"/>
      <c r="C36" s="6"/>
      <c r="D36" s="6"/>
      <c r="E36" s="6"/>
      <c r="F36" s="6"/>
      <c r="G36" s="6"/>
      <c r="H36" s="38"/>
      <c r="I36" s="38"/>
      <c r="J36" s="38"/>
      <c r="K36" s="39"/>
    </row>
    <row r="37" spans="1:11">
      <c r="A37" s="6"/>
      <c r="B37" s="6"/>
      <c r="C37" s="6"/>
      <c r="D37" s="6"/>
      <c r="E37" s="6"/>
      <c r="F37" s="6"/>
      <c r="G37" s="6"/>
      <c r="H37" s="38"/>
      <c r="I37" s="38"/>
      <c r="J37" s="38"/>
      <c r="K37" s="39"/>
    </row>
    <row r="38" spans="1:11">
      <c r="A38" s="6"/>
      <c r="B38" s="6"/>
      <c r="C38" s="6"/>
      <c r="D38" s="6"/>
      <c r="E38" s="6"/>
      <c r="F38" s="6"/>
      <c r="G38" s="6"/>
      <c r="H38" s="38"/>
      <c r="I38" s="38"/>
      <c r="J38" s="38"/>
      <c r="K38" s="39"/>
    </row>
    <row r="39" spans="1:11">
      <c r="A39" s="6"/>
      <c r="B39" s="6"/>
      <c r="C39" s="6"/>
      <c r="D39" s="6"/>
      <c r="E39" s="6"/>
      <c r="F39" s="6"/>
      <c r="G39" s="6"/>
      <c r="H39" s="37"/>
      <c r="I39" s="37"/>
      <c r="J39" s="37"/>
      <c r="K39" s="39"/>
    </row>
    <row r="40" spans="1:11">
      <c r="A40" s="6"/>
      <c r="B40" s="6"/>
      <c r="C40" s="6"/>
      <c r="D40" s="6"/>
      <c r="E40" s="6"/>
      <c r="F40" s="6"/>
      <c r="G40" s="6"/>
      <c r="H40" s="37"/>
      <c r="I40" s="37"/>
      <c r="J40" s="37"/>
      <c r="K40" s="39"/>
    </row>
    <row r="41" spans="1:11">
      <c r="A41" s="6"/>
      <c r="B41" s="6"/>
      <c r="C41" s="6"/>
      <c r="D41" s="6"/>
      <c r="E41" s="6"/>
      <c r="F41" s="6"/>
      <c r="G41" s="6"/>
      <c r="H41" s="37"/>
      <c r="I41" s="37"/>
      <c r="J41" s="37"/>
      <c r="K41" s="39"/>
    </row>
  </sheetData>
  <autoFilter ref="A1:J1"/>
  <sortState ref="A2:J22">
    <sortCondition ref="G3:G22"/>
    <sortCondition ref="F3:F22"/>
  </sortState>
  <phoneticPr fontId="11" type="noConversion"/>
  <printOptions headings="1" gridLines="1"/>
  <pageMargins left="0.75" right="0.75" top="1" bottom="1" header="0.5" footer="0.5"/>
  <pageSetup paperSize="5" scale="96" fitToHeight="3" orientation="landscape" horizontalDpi="4294967292" verticalDpi="4294967292"/>
  <headerFooter>
    <oddHeader>&amp;LOPC Prioritizations to PaRC&amp;CEquipment&amp;RDate:  Updated March 28,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3"/>
  <sheetViews>
    <sheetView tabSelected="1" view="pageLayout" topLeftCell="A18" workbookViewId="0">
      <selection activeCell="J35" sqref="J35"/>
    </sheetView>
  </sheetViews>
  <sheetFormatPr baseColWidth="10" defaultRowHeight="13" x14ac:dyDescent="0"/>
  <cols>
    <col min="1" max="1" width="4.28515625" style="12" bestFit="1" customWidth="1"/>
    <col min="2" max="2" width="7.28515625" style="12" bestFit="1" customWidth="1"/>
    <col min="3" max="3" width="10.28515625" style="12" bestFit="1" customWidth="1"/>
    <col min="4" max="4" width="8.85546875" style="12" bestFit="1" customWidth="1"/>
    <col min="5" max="5" width="50" style="12" customWidth="1"/>
    <col min="6" max="6" width="8.7109375" style="12" bestFit="1" customWidth="1"/>
    <col min="7" max="7" width="7.85546875" style="12" bestFit="1" customWidth="1"/>
    <col min="8" max="9" width="10.7109375" style="12"/>
    <col min="10" max="10" width="29.140625" style="12" customWidth="1"/>
    <col min="11" max="16384" width="10.7109375" style="12"/>
  </cols>
  <sheetData>
    <row r="1" spans="1:10" s="20" customFormat="1" ht="14" thickBot="1">
      <c r="A1" s="8" t="s">
        <v>63</v>
      </c>
      <c r="B1" s="42" t="s">
        <v>34</v>
      </c>
      <c r="C1" s="42" t="s">
        <v>45</v>
      </c>
      <c r="D1" s="42" t="s">
        <v>28</v>
      </c>
      <c r="E1" s="180" t="s">
        <v>29</v>
      </c>
      <c r="F1" s="42" t="s">
        <v>64</v>
      </c>
      <c r="G1" s="32" t="s">
        <v>44</v>
      </c>
      <c r="H1" s="40" t="s">
        <v>94</v>
      </c>
      <c r="I1" s="41" t="s">
        <v>96</v>
      </c>
      <c r="J1" s="40" t="s">
        <v>97</v>
      </c>
    </row>
    <row r="2" spans="1:10" ht="65">
      <c r="A2" s="93" t="s">
        <v>178</v>
      </c>
      <c r="B2" s="93" t="s">
        <v>152</v>
      </c>
      <c r="C2" s="92" t="s">
        <v>239</v>
      </c>
      <c r="D2" s="176">
        <v>2500</v>
      </c>
      <c r="E2" s="93" t="s">
        <v>240</v>
      </c>
      <c r="F2" s="93">
        <v>1</v>
      </c>
      <c r="G2" s="93">
        <v>1</v>
      </c>
      <c r="H2" s="51"/>
      <c r="I2" s="51"/>
      <c r="J2" s="52" t="s">
        <v>452</v>
      </c>
    </row>
    <row r="3" spans="1:10" ht="39">
      <c r="A3" s="66" t="s">
        <v>325</v>
      </c>
      <c r="B3" s="66" t="s">
        <v>444</v>
      </c>
      <c r="C3" s="67" t="s">
        <v>445</v>
      </c>
      <c r="D3" s="167">
        <v>20000</v>
      </c>
      <c r="E3" s="67" t="s">
        <v>371</v>
      </c>
      <c r="F3" s="66">
        <v>1</v>
      </c>
      <c r="G3" s="67">
        <v>1</v>
      </c>
      <c r="H3" s="47"/>
      <c r="I3" s="47"/>
      <c r="J3" s="48" t="s">
        <v>460</v>
      </c>
    </row>
    <row r="4" spans="1:10" ht="39">
      <c r="A4" s="74" t="s">
        <v>178</v>
      </c>
      <c r="B4" s="74" t="s">
        <v>152</v>
      </c>
      <c r="C4" s="73" t="s">
        <v>241</v>
      </c>
      <c r="D4" s="120">
        <v>500</v>
      </c>
      <c r="E4" s="73" t="s">
        <v>186</v>
      </c>
      <c r="F4" s="74">
        <v>2</v>
      </c>
      <c r="G4" s="74">
        <v>1</v>
      </c>
      <c r="H4" s="55"/>
      <c r="I4" s="47"/>
      <c r="J4" s="48" t="s">
        <v>459</v>
      </c>
    </row>
    <row r="5" spans="1:10">
      <c r="A5" s="66" t="s">
        <v>283</v>
      </c>
      <c r="B5" s="66" t="s">
        <v>339</v>
      </c>
      <c r="C5" s="79" t="s">
        <v>423</v>
      </c>
      <c r="D5" s="155">
        <v>1000</v>
      </c>
      <c r="E5" s="67" t="s">
        <v>424</v>
      </c>
      <c r="F5" s="66">
        <v>9</v>
      </c>
      <c r="G5" s="67">
        <v>1</v>
      </c>
      <c r="H5" s="55"/>
      <c r="I5" s="47"/>
      <c r="J5" s="181" t="s">
        <v>461</v>
      </c>
    </row>
    <row r="6" spans="1:10">
      <c r="A6" s="74" t="s">
        <v>57</v>
      </c>
      <c r="B6" s="77" t="s">
        <v>46</v>
      </c>
      <c r="C6" s="73" t="s">
        <v>237</v>
      </c>
      <c r="D6" s="110">
        <v>2000</v>
      </c>
      <c r="E6" s="73" t="s">
        <v>176</v>
      </c>
      <c r="F6" s="74">
        <v>1</v>
      </c>
      <c r="G6" s="74">
        <v>3</v>
      </c>
      <c r="H6" s="47"/>
      <c r="I6" s="47"/>
      <c r="J6" s="48" t="s">
        <v>459</v>
      </c>
    </row>
    <row r="7" spans="1:10" ht="52">
      <c r="A7" s="74" t="s">
        <v>256</v>
      </c>
      <c r="B7" s="82" t="s">
        <v>187</v>
      </c>
      <c r="C7" s="82" t="s">
        <v>188</v>
      </c>
      <c r="D7" s="111">
        <v>2000</v>
      </c>
      <c r="E7" s="82" t="s">
        <v>189</v>
      </c>
      <c r="F7" s="74">
        <v>1</v>
      </c>
      <c r="G7" s="74">
        <v>3</v>
      </c>
      <c r="H7" s="55"/>
      <c r="I7" s="47"/>
      <c r="J7" s="48" t="s">
        <v>461</v>
      </c>
    </row>
    <row r="8" spans="1:10">
      <c r="A8" s="74" t="s">
        <v>266</v>
      </c>
      <c r="B8" s="168" t="s">
        <v>85</v>
      </c>
      <c r="C8" s="168" t="s">
        <v>145</v>
      </c>
      <c r="D8" s="169">
        <v>8000</v>
      </c>
      <c r="E8" s="168" t="s">
        <v>146</v>
      </c>
      <c r="F8" s="74">
        <v>1</v>
      </c>
      <c r="G8" s="74">
        <v>3</v>
      </c>
      <c r="H8" s="55"/>
      <c r="I8" s="47"/>
      <c r="J8" s="48" t="s">
        <v>461</v>
      </c>
    </row>
    <row r="9" spans="1:10" ht="65">
      <c r="A9" s="66" t="s">
        <v>325</v>
      </c>
      <c r="B9" s="79" t="s">
        <v>372</v>
      </c>
      <c r="C9" s="67" t="s">
        <v>373</v>
      </c>
      <c r="D9" s="170">
        <v>500</v>
      </c>
      <c r="E9" s="79" t="s">
        <v>374</v>
      </c>
      <c r="F9" s="66">
        <v>1</v>
      </c>
      <c r="G9" s="67">
        <v>3</v>
      </c>
      <c r="H9" s="47"/>
      <c r="I9" s="47"/>
      <c r="J9" s="48" t="s">
        <v>459</v>
      </c>
    </row>
    <row r="10" spans="1:10" ht="78">
      <c r="A10" s="74" t="s">
        <v>256</v>
      </c>
      <c r="B10" s="82" t="s">
        <v>190</v>
      </c>
      <c r="C10" s="82" t="s">
        <v>191</v>
      </c>
      <c r="D10" s="111">
        <v>5000</v>
      </c>
      <c r="E10" s="82" t="s">
        <v>255</v>
      </c>
      <c r="F10" s="74">
        <v>2</v>
      </c>
      <c r="G10" s="74">
        <v>3</v>
      </c>
      <c r="H10" s="47"/>
      <c r="I10" s="47"/>
      <c r="J10" s="181" t="s">
        <v>461</v>
      </c>
    </row>
    <row r="11" spans="1:10">
      <c r="A11" s="74" t="s">
        <v>266</v>
      </c>
      <c r="B11" s="168" t="s">
        <v>257</v>
      </c>
      <c r="C11" s="168" t="s">
        <v>145</v>
      </c>
      <c r="D11" s="169">
        <v>5000</v>
      </c>
      <c r="E11" s="168" t="s">
        <v>238</v>
      </c>
      <c r="F11" s="74">
        <v>2</v>
      </c>
      <c r="G11" s="74">
        <v>3</v>
      </c>
      <c r="H11" s="55"/>
      <c r="I11" s="47"/>
      <c r="J11" s="181" t="s">
        <v>461</v>
      </c>
    </row>
    <row r="12" spans="1:10" ht="78">
      <c r="A12" s="74" t="s">
        <v>161</v>
      </c>
      <c r="B12" s="82" t="s">
        <v>190</v>
      </c>
      <c r="C12" s="82" t="s">
        <v>191</v>
      </c>
      <c r="D12" s="111">
        <v>5000</v>
      </c>
      <c r="E12" s="82" t="s">
        <v>255</v>
      </c>
      <c r="F12" s="74">
        <v>2</v>
      </c>
      <c r="G12" s="74">
        <v>3</v>
      </c>
      <c r="H12" s="47"/>
      <c r="I12" s="47"/>
      <c r="J12" s="181" t="s">
        <v>461</v>
      </c>
    </row>
    <row r="13" spans="1:10" ht="65">
      <c r="A13" s="66" t="s">
        <v>325</v>
      </c>
      <c r="B13" s="66" t="s">
        <v>361</v>
      </c>
      <c r="C13" s="79" t="s">
        <v>411</v>
      </c>
      <c r="D13" s="171">
        <v>3000</v>
      </c>
      <c r="E13" s="79" t="s">
        <v>412</v>
      </c>
      <c r="F13" s="66">
        <v>2</v>
      </c>
      <c r="G13" s="67">
        <v>3</v>
      </c>
      <c r="H13" s="47"/>
      <c r="I13" s="47"/>
      <c r="J13" s="181" t="s">
        <v>461</v>
      </c>
    </row>
    <row r="14" spans="1:10">
      <c r="A14" s="74" t="s">
        <v>266</v>
      </c>
      <c r="B14" s="168" t="s">
        <v>184</v>
      </c>
      <c r="C14" s="168" t="s">
        <v>145</v>
      </c>
      <c r="D14" s="169">
        <v>5000</v>
      </c>
      <c r="E14" s="168" t="s">
        <v>84</v>
      </c>
      <c r="F14" s="74">
        <v>3</v>
      </c>
      <c r="G14" s="74">
        <v>3</v>
      </c>
      <c r="H14" s="55"/>
      <c r="I14" s="47"/>
      <c r="J14" s="181" t="s">
        <v>461</v>
      </c>
    </row>
    <row r="15" spans="1:10" ht="39">
      <c r="A15" s="66" t="s">
        <v>325</v>
      </c>
      <c r="B15" s="66" t="s">
        <v>361</v>
      </c>
      <c r="C15" s="79" t="s">
        <v>414</v>
      </c>
      <c r="D15" s="171">
        <v>1000</v>
      </c>
      <c r="E15" s="79" t="s">
        <v>415</v>
      </c>
      <c r="F15" s="66">
        <v>3</v>
      </c>
      <c r="G15" s="67">
        <v>3</v>
      </c>
      <c r="H15" s="47"/>
      <c r="I15" s="47"/>
      <c r="J15" s="48" t="s">
        <v>462</v>
      </c>
    </row>
    <row r="16" spans="1:10" ht="39">
      <c r="A16" s="66" t="s">
        <v>325</v>
      </c>
      <c r="B16" s="66" t="s">
        <v>416</v>
      </c>
      <c r="C16" s="79" t="s">
        <v>417</v>
      </c>
      <c r="D16" s="171">
        <v>5000</v>
      </c>
      <c r="E16" s="79" t="s">
        <v>380</v>
      </c>
      <c r="F16" s="66">
        <v>4</v>
      </c>
      <c r="G16" s="67">
        <v>3</v>
      </c>
      <c r="H16" s="47"/>
      <c r="I16" s="47"/>
      <c r="J16" s="48" t="s">
        <v>463</v>
      </c>
    </row>
    <row r="17" spans="1:10" ht="26">
      <c r="A17" s="66" t="s">
        <v>283</v>
      </c>
      <c r="B17" s="66" t="s">
        <v>398</v>
      </c>
      <c r="C17" s="67" t="s">
        <v>381</v>
      </c>
      <c r="D17" s="155" t="s">
        <v>434</v>
      </c>
      <c r="E17" s="67" t="s">
        <v>382</v>
      </c>
      <c r="F17" s="66">
        <v>7</v>
      </c>
      <c r="G17" s="67">
        <v>3</v>
      </c>
      <c r="H17" s="55"/>
      <c r="I17" s="47"/>
      <c r="J17" s="48" t="s">
        <v>464</v>
      </c>
    </row>
    <row r="18" spans="1:10" ht="26">
      <c r="A18" s="66" t="s">
        <v>283</v>
      </c>
      <c r="B18" s="66" t="s">
        <v>383</v>
      </c>
      <c r="C18" s="67" t="s">
        <v>384</v>
      </c>
      <c r="D18" s="155" t="s">
        <v>434</v>
      </c>
      <c r="E18" s="67" t="s">
        <v>422</v>
      </c>
      <c r="F18" s="66">
        <v>8</v>
      </c>
      <c r="G18" s="67">
        <v>3</v>
      </c>
      <c r="H18" s="47"/>
      <c r="I18" s="47"/>
      <c r="J18" s="48" t="s">
        <v>465</v>
      </c>
    </row>
    <row r="19" spans="1:10" ht="26">
      <c r="A19" s="66" t="s">
        <v>283</v>
      </c>
      <c r="B19" s="66" t="s">
        <v>339</v>
      </c>
      <c r="C19" s="67" t="s">
        <v>334</v>
      </c>
      <c r="D19" s="155">
        <v>3850</v>
      </c>
      <c r="E19" s="67" t="s">
        <v>442</v>
      </c>
      <c r="F19" s="66">
        <v>1</v>
      </c>
      <c r="G19" s="79" t="s">
        <v>443</v>
      </c>
      <c r="H19" s="47"/>
      <c r="I19" s="47"/>
      <c r="J19" s="181" t="s">
        <v>466</v>
      </c>
    </row>
    <row r="20" spans="1:10" ht="26">
      <c r="A20" s="66" t="s">
        <v>283</v>
      </c>
      <c r="B20" s="66" t="s">
        <v>420</v>
      </c>
      <c r="C20" s="67" t="s">
        <v>334</v>
      </c>
      <c r="D20" s="155">
        <v>2750</v>
      </c>
      <c r="E20" s="67" t="s">
        <v>410</v>
      </c>
      <c r="F20" s="66">
        <v>2</v>
      </c>
      <c r="G20" s="79" t="s">
        <v>443</v>
      </c>
      <c r="H20" s="47"/>
      <c r="I20" s="47"/>
      <c r="J20" s="48" t="s">
        <v>466</v>
      </c>
    </row>
    <row r="21" spans="1:10" ht="26">
      <c r="A21" s="66" t="s">
        <v>283</v>
      </c>
      <c r="B21" s="66" t="s">
        <v>428</v>
      </c>
      <c r="C21" s="67" t="s">
        <v>413</v>
      </c>
      <c r="D21" s="155">
        <v>2750</v>
      </c>
      <c r="E21" s="67" t="s">
        <v>410</v>
      </c>
      <c r="F21" s="66">
        <v>3</v>
      </c>
      <c r="G21" s="79" t="s">
        <v>443</v>
      </c>
      <c r="H21" s="55"/>
      <c r="I21" s="47"/>
      <c r="J21" s="48" t="s">
        <v>466</v>
      </c>
    </row>
    <row r="22" spans="1:10" ht="26">
      <c r="A22" s="66" t="s">
        <v>283</v>
      </c>
      <c r="B22" s="66" t="s">
        <v>432</v>
      </c>
      <c r="C22" s="67" t="s">
        <v>413</v>
      </c>
      <c r="D22" s="155">
        <v>2750</v>
      </c>
      <c r="E22" s="67" t="s">
        <v>410</v>
      </c>
      <c r="F22" s="66">
        <v>4</v>
      </c>
      <c r="G22" s="79" t="s">
        <v>443</v>
      </c>
      <c r="H22" s="55"/>
      <c r="I22" s="47"/>
      <c r="J22" s="48" t="s">
        <v>466</v>
      </c>
    </row>
    <row r="23" spans="1:10" ht="26">
      <c r="A23" s="66" t="s">
        <v>283</v>
      </c>
      <c r="B23" s="66" t="s">
        <v>435</v>
      </c>
      <c r="C23" s="67" t="s">
        <v>413</v>
      </c>
      <c r="D23" s="155">
        <v>1320</v>
      </c>
      <c r="E23" s="67" t="s">
        <v>410</v>
      </c>
      <c r="F23" s="66">
        <v>5</v>
      </c>
      <c r="G23" s="79" t="s">
        <v>443</v>
      </c>
      <c r="H23" s="47"/>
      <c r="I23" s="47"/>
      <c r="J23" s="48" t="s">
        <v>466</v>
      </c>
    </row>
    <row r="24" spans="1:10" ht="26">
      <c r="A24" s="66" t="s">
        <v>283</v>
      </c>
      <c r="B24" s="66" t="s">
        <v>401</v>
      </c>
      <c r="C24" s="67" t="s">
        <v>413</v>
      </c>
      <c r="D24" s="155">
        <v>1320</v>
      </c>
      <c r="E24" s="67" t="s">
        <v>410</v>
      </c>
      <c r="F24" s="66">
        <v>6</v>
      </c>
      <c r="G24" s="79" t="s">
        <v>443</v>
      </c>
      <c r="H24" s="47"/>
      <c r="I24" s="47"/>
      <c r="J24" s="48" t="s">
        <v>466</v>
      </c>
    </row>
    <row r="25" spans="1:10" ht="39">
      <c r="A25" s="66" t="s">
        <v>425</v>
      </c>
      <c r="B25" s="66" t="s">
        <v>426</v>
      </c>
      <c r="C25" s="67" t="s">
        <v>427</v>
      </c>
      <c r="D25" s="155">
        <v>2000</v>
      </c>
      <c r="E25" s="67" t="s">
        <v>437</v>
      </c>
      <c r="F25" s="66">
        <v>10</v>
      </c>
      <c r="G25" s="79" t="s">
        <v>443</v>
      </c>
      <c r="H25" s="47"/>
      <c r="I25" s="47"/>
      <c r="J25" s="48" t="s">
        <v>466</v>
      </c>
    </row>
    <row r="26" spans="1:10" ht="39">
      <c r="A26" s="66" t="s">
        <v>283</v>
      </c>
      <c r="B26" s="66" t="s">
        <v>339</v>
      </c>
      <c r="C26" s="67" t="s">
        <v>438</v>
      </c>
      <c r="D26" s="155">
        <v>2000</v>
      </c>
      <c r="E26" s="67" t="s">
        <v>439</v>
      </c>
      <c r="F26" s="66">
        <v>11</v>
      </c>
      <c r="G26" s="79" t="s">
        <v>443</v>
      </c>
      <c r="H26" s="47"/>
      <c r="I26" s="47"/>
      <c r="J26" s="48" t="s">
        <v>466</v>
      </c>
    </row>
    <row r="27" spans="1:10" ht="39">
      <c r="A27" s="66" t="s">
        <v>283</v>
      </c>
      <c r="B27" s="66" t="s">
        <v>322</v>
      </c>
      <c r="C27" s="67" t="s">
        <v>438</v>
      </c>
      <c r="D27" s="155">
        <v>2000</v>
      </c>
      <c r="E27" s="67" t="s">
        <v>439</v>
      </c>
      <c r="F27" s="66">
        <v>12</v>
      </c>
      <c r="G27" s="79" t="s">
        <v>443</v>
      </c>
      <c r="H27" s="47"/>
      <c r="I27" s="47"/>
      <c r="J27" s="48" t="s">
        <v>466</v>
      </c>
    </row>
    <row r="28" spans="1:10" ht="39">
      <c r="A28" s="66" t="s">
        <v>283</v>
      </c>
      <c r="B28" s="66" t="s">
        <v>428</v>
      </c>
      <c r="C28" s="67" t="s">
        <v>438</v>
      </c>
      <c r="D28" s="155">
        <v>2000</v>
      </c>
      <c r="E28" s="67" t="s">
        <v>439</v>
      </c>
      <c r="F28" s="66">
        <v>13</v>
      </c>
      <c r="G28" s="79" t="s">
        <v>443</v>
      </c>
      <c r="H28" s="47"/>
      <c r="I28" s="47"/>
      <c r="J28" s="48" t="s">
        <v>466</v>
      </c>
    </row>
    <row r="29" spans="1:10" ht="39">
      <c r="A29" s="66" t="s">
        <v>283</v>
      </c>
      <c r="B29" s="66" t="s">
        <v>435</v>
      </c>
      <c r="C29" s="67" t="s">
        <v>438</v>
      </c>
      <c r="D29" s="155">
        <v>6000</v>
      </c>
      <c r="E29" s="67" t="s">
        <v>440</v>
      </c>
      <c r="F29" s="66">
        <v>14</v>
      </c>
      <c r="G29" s="79" t="s">
        <v>443</v>
      </c>
      <c r="H29" s="47"/>
      <c r="I29" s="47"/>
      <c r="J29" s="48" t="s">
        <v>466</v>
      </c>
    </row>
    <row r="30" spans="1:10" ht="39">
      <c r="A30" s="66" t="s">
        <v>283</v>
      </c>
      <c r="B30" s="66" t="s">
        <v>401</v>
      </c>
      <c r="C30" s="67" t="s">
        <v>441</v>
      </c>
      <c r="D30" s="155">
        <v>4000</v>
      </c>
      <c r="E30" s="67" t="s">
        <v>439</v>
      </c>
      <c r="F30" s="66">
        <v>15</v>
      </c>
      <c r="G30" s="79" t="s">
        <v>443</v>
      </c>
      <c r="H30" s="47"/>
      <c r="I30" s="47"/>
      <c r="J30" s="48" t="s">
        <v>466</v>
      </c>
    </row>
    <row r="31" spans="1:10" ht="39">
      <c r="A31" s="66" t="s">
        <v>283</v>
      </c>
      <c r="B31" s="66" t="s">
        <v>305</v>
      </c>
      <c r="C31" s="67" t="s">
        <v>438</v>
      </c>
      <c r="D31" s="155">
        <v>6000</v>
      </c>
      <c r="E31" s="67" t="s">
        <v>439</v>
      </c>
      <c r="F31" s="66">
        <v>16</v>
      </c>
      <c r="G31" s="79" t="s">
        <v>443</v>
      </c>
      <c r="H31" s="47"/>
      <c r="I31" s="47"/>
      <c r="J31" s="48" t="s">
        <v>459</v>
      </c>
    </row>
    <row r="32" spans="1:10" ht="26">
      <c r="A32" s="66"/>
      <c r="B32" s="139" t="s">
        <v>126</v>
      </c>
      <c r="C32" s="139" t="s">
        <v>75</v>
      </c>
      <c r="D32" s="69">
        <v>150</v>
      </c>
      <c r="E32" s="63" t="s">
        <v>76</v>
      </c>
      <c r="F32" s="66">
        <v>2</v>
      </c>
      <c r="G32" s="66"/>
      <c r="H32" s="47"/>
      <c r="I32" s="47"/>
      <c r="J32" s="48" t="s">
        <v>459</v>
      </c>
    </row>
    <row r="33" spans="1:11" ht="26">
      <c r="A33" s="74"/>
      <c r="B33" s="139" t="s">
        <v>126</v>
      </c>
      <c r="C33" s="139" t="s">
        <v>75</v>
      </c>
      <c r="D33" s="69">
        <v>850</v>
      </c>
      <c r="E33" s="63" t="s">
        <v>77</v>
      </c>
      <c r="F33" s="66">
        <v>2</v>
      </c>
      <c r="G33" s="66"/>
      <c r="H33" s="47"/>
      <c r="I33" s="47"/>
      <c r="J33" s="48" t="s">
        <v>459</v>
      </c>
    </row>
    <row r="34" spans="1:11" ht="15">
      <c r="A34" s="162" t="s">
        <v>1</v>
      </c>
      <c r="B34" s="86"/>
      <c r="C34" s="172" t="s">
        <v>3</v>
      </c>
      <c r="D34" s="173">
        <v>20000</v>
      </c>
      <c r="E34" s="174" t="s">
        <v>4</v>
      </c>
      <c r="F34" s="175">
        <v>1</v>
      </c>
      <c r="G34" s="175"/>
      <c r="H34" s="49"/>
      <c r="I34" s="49"/>
      <c r="J34" s="48" t="s">
        <v>464</v>
      </c>
    </row>
    <row r="35" spans="1:11">
      <c r="G35" s="38"/>
      <c r="H35" s="38"/>
      <c r="I35" s="38"/>
      <c r="J35" s="38"/>
      <c r="K35" s="38"/>
    </row>
    <row r="36" spans="1:11">
      <c r="G36" s="38"/>
      <c r="H36" s="38"/>
      <c r="I36" s="38"/>
      <c r="J36" s="38"/>
      <c r="K36" s="38"/>
    </row>
    <row r="37" spans="1:11">
      <c r="G37" s="38"/>
      <c r="H37" s="38"/>
      <c r="I37" s="38"/>
      <c r="J37" s="38"/>
      <c r="K37" s="38"/>
    </row>
    <row r="38" spans="1:11">
      <c r="G38" s="38"/>
      <c r="H38" s="38"/>
      <c r="I38" s="38"/>
      <c r="J38" s="38"/>
      <c r="K38" s="38"/>
    </row>
    <row r="39" spans="1:11">
      <c r="G39" s="38"/>
      <c r="H39" s="37"/>
      <c r="I39" s="37"/>
      <c r="J39" s="37"/>
      <c r="K39" s="38"/>
    </row>
    <row r="40" spans="1:11">
      <c r="G40" s="38"/>
      <c r="H40" s="37"/>
      <c r="I40" s="37"/>
      <c r="J40" s="37"/>
      <c r="K40" s="38"/>
    </row>
    <row r="41" spans="1:11">
      <c r="G41" s="38"/>
      <c r="H41" s="37"/>
      <c r="I41" s="37"/>
      <c r="J41" s="37"/>
      <c r="K41" s="38"/>
    </row>
    <row r="42" spans="1:11">
      <c r="G42" s="38"/>
      <c r="H42" s="38"/>
      <c r="I42" s="38"/>
      <c r="J42" s="38"/>
      <c r="K42" s="38"/>
    </row>
    <row r="43" spans="1:11">
      <c r="G43" s="38"/>
      <c r="H43" s="38"/>
      <c r="I43" s="38"/>
      <c r="J43" s="38"/>
      <c r="K43" s="38"/>
    </row>
  </sheetData>
  <autoFilter ref="A1:J1"/>
  <sortState ref="A2:G31">
    <sortCondition ref="G3:G31"/>
    <sortCondition ref="F3:F31"/>
  </sortState>
  <mergeCells count="1">
    <mergeCell ref="E1"/>
  </mergeCells>
  <phoneticPr fontId="11" type="noConversion"/>
  <printOptions headings="1" gridLines="1"/>
  <pageMargins left="0.75" right="0.1" top="1" bottom="1" header="0.5" footer="0.5"/>
  <pageSetup paperSize="5" scale="85" fitToHeight="4" orientation="landscape" horizontalDpi="4294967292" verticalDpi="4294967292"/>
  <headerFooter>
    <oddHeader>&amp;LOPC Prioritizations to PaRC&amp;COne Time/Other&amp;RDate:  Updated March 28,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2012-03-28T16:24:30Z</cp:lastPrinted>
  <dcterms:created xsi:type="dcterms:W3CDTF">2012-01-06T17:26:35Z</dcterms:created>
  <dcterms:modified xsi:type="dcterms:W3CDTF">2012-04-11T06:11:42Z</dcterms:modified>
</cp:coreProperties>
</file>