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showInkAnnotation="0" autoCompressPictures="0"/>
  <bookViews>
    <workbookView xWindow="1780" yWindow="60" windowWidth="25600" windowHeight="16500" tabRatio="500"/>
  </bookViews>
  <sheets>
    <sheet name="SWP STATE REPORT" sheetId="1" r:id="rId1"/>
  </sheets>
  <externalReferences>
    <externalReference r:id="rId2"/>
  </externalReferences>
  <definedNames>
    <definedName name="_xlnm.Print_Area" localSheetId="0">'SWP STATE REPORT'!$A$1:$O$32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1" i="1" l="1"/>
  <c r="J41" i="1"/>
  <c r="N31" i="1"/>
  <c r="I31" i="1"/>
  <c r="H31" i="1"/>
  <c r="G31" i="1"/>
  <c r="F29" i="1"/>
  <c r="F31" i="1"/>
  <c r="E29" i="1"/>
  <c r="E31" i="1"/>
  <c r="D31" i="1"/>
  <c r="O14" i="1"/>
  <c r="N14" i="1"/>
  <c r="M7" i="1"/>
  <c r="M11" i="1"/>
  <c r="M14" i="1"/>
  <c r="L14" i="1"/>
  <c r="K14" i="1"/>
  <c r="J14" i="1"/>
  <c r="I14" i="1"/>
  <c r="H12" i="1"/>
  <c r="H14" i="1"/>
  <c r="G14" i="1"/>
  <c r="F14" i="1"/>
  <c r="E7" i="1"/>
  <c r="E12" i="1"/>
  <c r="E14" i="1"/>
  <c r="D12" i="1"/>
  <c r="D14" i="1"/>
</calcChain>
</file>

<file path=xl/sharedStrings.xml><?xml version="1.0" encoding="utf-8"?>
<sst xmlns="http://schemas.openxmlformats.org/spreadsheetml/2006/main" count="86" uniqueCount="65">
  <si>
    <t>Program Name</t>
  </si>
  <si>
    <t>Interships-STEM</t>
  </si>
  <si>
    <t>CTE Internship Coordinator</t>
  </si>
  <si>
    <t>CTE &amp; Workforce Management</t>
  </si>
  <si>
    <t>CTE Pathway &amp; Dual Enrollment</t>
  </si>
  <si>
    <t>Accounting</t>
  </si>
  <si>
    <t>Child Dev</t>
  </si>
  <si>
    <t>App Photo</t>
  </si>
  <si>
    <t>GID</t>
  </si>
  <si>
    <t>Theatre Tech</t>
  </si>
  <si>
    <t>Personal Trainer</t>
  </si>
  <si>
    <t>DevOps</t>
  </si>
  <si>
    <t>Dental Assisting</t>
  </si>
  <si>
    <t>TOP Code/ACTEP</t>
    <phoneticPr fontId="0"/>
  </si>
  <si>
    <t>ACROSS</t>
  </si>
  <si>
    <t>1305.00</t>
  </si>
  <si>
    <t>1012.00</t>
  </si>
  <si>
    <t>1030.00</t>
  </si>
  <si>
    <t>1006.00</t>
  </si>
  <si>
    <t>0835.20</t>
  </si>
  <si>
    <t>0708.00</t>
  </si>
  <si>
    <t>1240.00</t>
  </si>
  <si>
    <t>Index Code</t>
    <phoneticPr fontId="0"/>
  </si>
  <si>
    <t>Fund-Org-Prog</t>
    <phoneticPr fontId="0"/>
  </si>
  <si>
    <t>XXXXXX
143081-101200</t>
  </si>
  <si>
    <t>XXXXXX-121011-050200</t>
  </si>
  <si>
    <t>XXXXXX-121041-130500</t>
  </si>
  <si>
    <t>xxxxxx-
143041-103000</t>
  </si>
  <si>
    <t>xxxxxx-
143101-100600</t>
  </si>
  <si>
    <t>xxxxxx-
124031-083520</t>
  </si>
  <si>
    <t>xxxxxx-
125001-070800</t>
  </si>
  <si>
    <t>XXXXXX-
141042-124000</t>
  </si>
  <si>
    <t>OBJ. CODE</t>
  </si>
  <si>
    <t>OBJECT OF EXPEND.</t>
  </si>
  <si>
    <t>Instructional Salaries</t>
  </si>
  <si>
    <t>Non-instructional Salaries</t>
  </si>
  <si>
    <t>Employee Benefits</t>
  </si>
  <si>
    <t>Supplies &amp; Materials</t>
  </si>
  <si>
    <t>Other Operating Exp. &amp; Svcs.</t>
  </si>
  <si>
    <t>Capital Outlay</t>
  </si>
  <si>
    <t>Other Outgo (Students)</t>
  </si>
  <si>
    <t>Total 2016-2018 AWARD</t>
  </si>
  <si>
    <t>DMS</t>
  </si>
  <si>
    <t>Paramedic</t>
  </si>
  <si>
    <t>Pharmacy Tech</t>
  </si>
  <si>
    <t>Rad Tech</t>
  </si>
  <si>
    <t>Resp Therapy</t>
  </si>
  <si>
    <t>Vet Tech</t>
  </si>
  <si>
    <t>2016-2017</t>
  </si>
  <si>
    <t>1227.00-01</t>
    <phoneticPr fontId="0"/>
  </si>
  <si>
    <t>1251.00-01</t>
  </si>
  <si>
    <t>1221.00-01</t>
  </si>
  <si>
    <t>1225.00-01</t>
  </si>
  <si>
    <t>1210.00-01</t>
  </si>
  <si>
    <t>0102.10-01</t>
  </si>
  <si>
    <t>SWP Allocations</t>
  </si>
  <si>
    <t>xxxxxx-
141061-122700</t>
  </si>
  <si>
    <t>xxxxxx-
141081-125100</t>
  </si>
  <si>
    <t>xxxxxx-
141111-122100</t>
  </si>
  <si>
    <t>xxxxxx-
141141-122500</t>
  </si>
  <si>
    <t>xxxxxx-
141151-121000</t>
  </si>
  <si>
    <t>xxxxxx-
141161-010210</t>
  </si>
  <si>
    <t>TOTAL AWARDS</t>
  </si>
  <si>
    <t>TOPS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</si>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</sst>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</numFmts>
  <fonts count="14" x14ac:knownFonts="1">
    <font>
      <sz val="10"/>
      <name val="Times New Roman"/>
    </font>
    <font>
      <sz val="10"/>
      <name val="Arial"/>
    </font>
    <font>
      <i/>
      <sz val="9"/>
      <name val="Geneva"/>
    </font>
    <font>
      <b/>
      <i/>
      <sz val="9"/>
      <name val="Geneva"/>
    </font>
    <font>
      <b/>
      <sz val="9"/>
      <name val="Geneva"/>
    </font>
    <font>
      <sz val="10"/>
      <name val="Times New Roman"/>
    </font>
    <font>
      <sz val="10"/>
      <name val="Geneva"/>
    </font>
    <font>
      <sz val="9"/>
      <name val="Geneva"/>
    </font>
    <font>
      <i/>
      <sz val="9"/>
      <color indexed="12"/>
      <name val="Geneva"/>
    </font>
    <font>
      <b/>
      <sz val="10"/>
      <name val="Geneva"/>
    </font>
    <font>
      <b/>
      <i/>
      <sz val="10"/>
      <color indexed="10"/>
      <name val="Arial"/>
      <family val="2"/>
    </font>
    <font>
      <u/>
      <sz val="10"/>
      <color indexed="36"/>
      <name val="Helvetica"/>
    </font>
    <font>
      <u/>
      <sz val="10"/>
      <color indexed="12"/>
      <name val="Helvetica"/>
    </font>
    <font>
      <sz val="8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2" fillId="0" borderId="1" xfId="2" applyFont="1" applyBorder="1" applyAlignment="1">
      <alignment horizontal="center"/>
    </xf>
    <xf numFmtId="0" fontId="3" fillId="0" borderId="2" xfId="2" applyFont="1" applyBorder="1" applyAlignment="1">
      <alignment horizontal="left"/>
    </xf>
    <xf numFmtId="0" fontId="1" fillId="2" borderId="3" xfId="2" applyFill="1" applyBorder="1"/>
    <xf numFmtId="0" fontId="4" fillId="0" borderId="3" xfId="2" applyFont="1" applyBorder="1" applyAlignment="1">
      <alignment horizontal="center"/>
    </xf>
    <xf numFmtId="0" fontId="4" fillId="0" borderId="3" xfId="2" applyFont="1" applyBorder="1" applyAlignment="1">
      <alignment horizontal="center" shrinkToFit="1"/>
    </xf>
    <xf numFmtId="0" fontId="4" fillId="0" borderId="3" xfId="2" applyFont="1" applyFill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4" xfId="2" applyFont="1" applyBorder="1" applyAlignment="1">
      <alignment horizontal="center"/>
    </xf>
    <xf numFmtId="0" fontId="3" fillId="0" borderId="5" xfId="2" applyFont="1" applyBorder="1" applyAlignment="1">
      <alignment horizontal="left"/>
    </xf>
    <xf numFmtId="0" fontId="1" fillId="2" borderId="0" xfId="2" applyFill="1" applyBorder="1"/>
    <xf numFmtId="49" fontId="4" fillId="0" borderId="0" xfId="2" applyNumberFormat="1" applyFont="1" applyBorder="1" applyAlignment="1">
      <alignment horizontal="center"/>
    </xf>
    <xf numFmtId="49" fontId="4" fillId="0" borderId="0" xfId="2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" fillId="0" borderId="0" xfId="2" applyBorder="1"/>
    <xf numFmtId="0" fontId="7" fillId="2" borderId="4" xfId="2" applyFont="1" applyFill="1" applyBorder="1"/>
    <xf numFmtId="0" fontId="7" fillId="2" borderId="5" xfId="2" applyFont="1" applyFill="1" applyBorder="1"/>
    <xf numFmtId="0" fontId="7" fillId="2" borderId="0" xfId="2" applyFont="1" applyFill="1" applyBorder="1"/>
    <xf numFmtId="0" fontId="7" fillId="3" borderId="0" xfId="2" applyFont="1" applyFill="1" applyBorder="1"/>
    <xf numFmtId="0" fontId="8" fillId="0" borderId="4" xfId="2" applyFont="1" applyBorder="1" applyAlignment="1">
      <alignment horizontal="center"/>
    </xf>
    <xf numFmtId="0" fontId="2" fillId="0" borderId="5" xfId="2" applyFont="1" applyBorder="1"/>
    <xf numFmtId="5" fontId="1" fillId="0" borderId="0" xfId="1" applyNumberFormat="1" applyFont="1" applyFill="1" applyBorder="1"/>
    <xf numFmtId="5" fontId="1" fillId="0" borderId="0" xfId="0" applyNumberFormat="1" applyFont="1" applyFill="1" applyBorder="1" applyAlignment="1" applyProtection="1">
      <alignment horizontal="right"/>
      <protection locked="0"/>
    </xf>
    <xf numFmtId="5" fontId="1" fillId="0" borderId="6" xfId="1" applyNumberFormat="1" applyFont="1" applyBorder="1"/>
    <xf numFmtId="5" fontId="1" fillId="0" borderId="6" xfId="1" applyNumberFormat="1" applyFont="1" applyFill="1" applyBorder="1"/>
    <xf numFmtId="0" fontId="1" fillId="0" borderId="7" xfId="2" applyBorder="1"/>
    <xf numFmtId="0" fontId="4" fillId="0" borderId="8" xfId="2" applyFont="1" applyBorder="1" applyAlignment="1">
      <alignment horizontal="center"/>
    </xf>
    <xf numFmtId="0" fontId="1" fillId="2" borderId="9" xfId="2" applyFill="1" applyBorder="1"/>
    <xf numFmtId="5" fontId="9" fillId="0" borderId="9" xfId="1" applyNumberFormat="1" applyFont="1" applyBorder="1"/>
    <xf numFmtId="5" fontId="9" fillId="0" borderId="9" xfId="2" applyNumberFormat="1" applyFont="1" applyBorder="1"/>
    <xf numFmtId="5" fontId="9" fillId="0" borderId="9" xfId="2" applyNumberFormat="1" applyFont="1" applyFill="1" applyBorder="1"/>
    <xf numFmtId="0" fontId="1" fillId="0" borderId="0" xfId="2"/>
    <xf numFmtId="0" fontId="1" fillId="3" borderId="0" xfId="2" applyFill="1"/>
    <xf numFmtId="0" fontId="1" fillId="3" borderId="0" xfId="2" applyFill="1" applyBorder="1"/>
    <xf numFmtId="0" fontId="4" fillId="0" borderId="2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49" fontId="4" fillId="0" borderId="5" xfId="2" applyNumberFormat="1" applyFont="1" applyBorder="1" applyAlignment="1">
      <alignment horizontal="center"/>
    </xf>
    <xf numFmtId="49" fontId="4" fillId="4" borderId="4" xfId="2" applyNumberFormat="1" applyFont="1" applyFill="1" applyBorder="1" applyAlignment="1">
      <alignment horizontal="center"/>
    </xf>
    <xf numFmtId="0" fontId="0" fillId="4" borderId="5" xfId="0" applyFill="1" applyBorder="1" applyAlignment="1"/>
    <xf numFmtId="0" fontId="6" fillId="0" borderId="10" xfId="0" applyFont="1" applyBorder="1" applyAlignment="1">
      <alignment horizontal="center" wrapText="1"/>
    </xf>
    <xf numFmtId="0" fontId="0" fillId="4" borderId="11" xfId="0" applyFill="1" applyBorder="1"/>
    <xf numFmtId="49" fontId="4" fillId="4" borderId="10" xfId="2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wrapText="1"/>
    </xf>
    <xf numFmtId="0" fontId="0" fillId="5" borderId="4" xfId="0" applyFill="1" applyBorder="1"/>
    <xf numFmtId="0" fontId="7" fillId="2" borderId="5" xfId="2" applyFont="1" applyFill="1" applyBorder="1" applyAlignment="1"/>
    <xf numFmtId="5" fontId="1" fillId="0" borderId="5" xfId="0" applyNumberFormat="1" applyFont="1" applyFill="1" applyBorder="1" applyAlignment="1" applyProtection="1">
      <alignment horizontal="right"/>
      <protection locked="0"/>
    </xf>
    <xf numFmtId="5" fontId="1" fillId="0" borderId="0" xfId="0" applyNumberFormat="1" applyFont="1" applyFill="1" applyBorder="1"/>
    <xf numFmtId="5" fontId="1" fillId="0" borderId="5" xfId="1" applyNumberFormat="1" applyFont="1" applyFill="1" applyBorder="1"/>
    <xf numFmtId="5" fontId="1" fillId="0" borderId="10" xfId="1" applyNumberFormat="1" applyFont="1" applyFill="1" applyBorder="1"/>
    <xf numFmtId="5" fontId="9" fillId="0" borderId="12" xfId="1" applyNumberFormat="1" applyFont="1" applyBorder="1"/>
    <xf numFmtId="42" fontId="10" fillId="0" borderId="0" xfId="2" applyNumberFormat="1" applyFont="1" applyFill="1"/>
    <xf numFmtId="42" fontId="10" fillId="0" borderId="0" xfId="2" applyNumberFormat="1" applyFont="1"/>
    <xf numFmtId="164" fontId="1" fillId="4" borderId="4" xfId="0" applyNumberFormat="1" applyFont="1" applyFill="1" applyBorder="1" applyAlignment="1" applyProtection="1">
      <alignment horizontal="center"/>
      <protection locked="0"/>
    </xf>
    <xf numFmtId="164" fontId="0" fillId="0" borderId="5" xfId="0" applyNumberFormat="1" applyBorder="1" applyAlignment="1"/>
    <xf numFmtId="164" fontId="1" fillId="4" borderId="4" xfId="1" applyNumberFormat="1" applyFont="1" applyFill="1" applyBorder="1" applyAlignment="1">
      <alignment horizontal="center"/>
    </xf>
    <xf numFmtId="164" fontId="1" fillId="4" borderId="11" xfId="1" applyNumberFormat="1" applyFont="1" applyFill="1" applyBorder="1" applyAlignment="1">
      <alignment horizontal="center"/>
    </xf>
    <xf numFmtId="164" fontId="0" fillId="0" borderId="10" xfId="0" applyNumberFormat="1" applyBorder="1" applyAlignment="1"/>
    <xf numFmtId="164" fontId="9" fillId="4" borderId="7" xfId="2" applyNumberFormat="1" applyFont="1" applyFill="1" applyBorder="1" applyAlignment="1">
      <alignment horizontal="center"/>
    </xf>
    <xf numFmtId="164" fontId="0" fillId="0" borderId="12" xfId="0" applyNumberFormat="1" applyBorder="1" applyAlignment="1"/>
    <xf numFmtId="0" fontId="4" fillId="4" borderId="1" xfId="2" applyFont="1" applyFill="1" applyBorder="1" applyAlignment="1">
      <alignment horizontal="center"/>
    </xf>
    <xf numFmtId="0" fontId="0" fillId="0" borderId="2" xfId="0" applyBorder="1" applyAlignment="1"/>
    <xf numFmtId="49" fontId="4" fillId="4" borderId="4" xfId="2" applyNumberFormat="1" applyFont="1" applyFill="1" applyBorder="1" applyAlignment="1">
      <alignment horizontal="center"/>
    </xf>
    <xf numFmtId="0" fontId="0" fillId="0" borderId="5" xfId="0" applyBorder="1" applyAlignment="1"/>
    <xf numFmtId="0" fontId="2" fillId="4" borderId="4" xfId="2" applyFont="1" applyFill="1" applyBorder="1" applyAlignment="1">
      <alignment horizontal="center"/>
    </xf>
    <xf numFmtId="5" fontId="1" fillId="4" borderId="4" xfId="0" applyNumberFormat="1" applyFont="1" applyFill="1" applyBorder="1" applyAlignment="1" applyProtection="1">
      <alignment horizontal="center"/>
      <protection locked="0"/>
    </xf>
    <xf numFmtId="42" fontId="0" fillId="0" borderId="5" xfId="0" applyNumberFormat="1" applyBorder="1" applyAlignment="1"/>
    <xf numFmtId="0" fontId="1" fillId="6" borderId="13" xfId="2" applyFill="1" applyBorder="1"/>
    <xf numFmtId="164" fontId="1" fillId="6" borderId="13" xfId="2" applyNumberFormat="1" applyFill="1" applyBorder="1"/>
    <xf numFmtId="0" fontId="1" fillId="7" borderId="13" xfId="2" applyFill="1" applyBorder="1"/>
    <xf numFmtId="164" fontId="1" fillId="7" borderId="13" xfId="2" applyNumberFormat="1" applyFill="1" applyBorder="1"/>
  </cellXfs>
  <cellStyles count="5">
    <cellStyle name="Currency" xfId="1" builtinId="4"/>
    <cellStyle name="Followed Hyperlink_CLEAN Budget Spreadsheet .xls" xfId="3"/>
    <cellStyle name="Hyperlink_CLEAN Budget Spreadsheet .xls" xfId="4"/>
    <cellStyle name="Normal" xfId="0" builtinId="0"/>
    <cellStyle name="Normal_VTEA 07-08 SECOND QUARTER - FH.xls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rong%20Workforce%20Program%20Local%20Allocation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WP STATE REPORT"/>
      <sheetName val="ACCT"/>
      <sheetName val="ADMIN"/>
      <sheetName val="APP PHOT"/>
      <sheetName val="CAREER CNTR"/>
      <sheetName val="CHILD DEV"/>
      <sheetName val="COMP PROG"/>
      <sheetName val="DH DA"/>
      <sheetName val="DMS"/>
      <sheetName val="ENV HORT"/>
      <sheetName val="GID"/>
      <sheetName val="MARKETING"/>
      <sheetName val="MUS TECH"/>
      <sheetName val="OTI"/>
      <sheetName val="PARAMED"/>
      <sheetName val="PHARM TECH"/>
      <sheetName val="RAD TECH"/>
      <sheetName val="RESP THER"/>
      <sheetName val="SMALL BUS"/>
      <sheetName val="THEATRE TECH"/>
      <sheetName val="VET TECH"/>
      <sheetName val="GEOGRAPHY"/>
      <sheetName val="SUMMARY SHEET"/>
      <sheetName val="SUMMARY ADMINISTRATION"/>
      <sheetName val="SUMMARY BHS"/>
      <sheetName val="SUMMARY BSS"/>
      <sheetName val="SUMMARY CAREER CNTR OUTREACH"/>
      <sheetName val="SUMMARY FAC"/>
      <sheetName val="SUMMARY MARKETING"/>
      <sheetName val="SUMMARY OTI"/>
      <sheetName val="SUMMARY PMSE"/>
    </sheetNames>
    <sheetDataSet>
      <sheetData sheetId="0"/>
      <sheetData sheetId="1"/>
      <sheetData sheetId="2">
        <row r="4">
          <cell r="F4">
            <v>0</v>
          </cell>
        </row>
        <row r="29">
          <cell r="F29">
            <v>0</v>
          </cell>
        </row>
      </sheetData>
      <sheetData sheetId="3"/>
      <sheetData sheetId="4"/>
      <sheetData sheetId="5">
        <row r="42">
          <cell r="F42">
            <v>0</v>
          </cell>
        </row>
      </sheetData>
      <sheetData sheetId="6"/>
      <sheetData sheetId="7"/>
      <sheetData sheetId="8"/>
      <sheetData sheetId="9"/>
      <sheetData sheetId="10">
        <row r="4">
          <cell r="F4">
            <v>0</v>
          </cell>
        </row>
        <row r="33">
          <cell r="F33">
            <v>0</v>
          </cell>
        </row>
      </sheetData>
      <sheetData sheetId="11"/>
      <sheetData sheetId="12"/>
      <sheetData sheetId="13"/>
      <sheetData sheetId="14">
        <row r="34">
          <cell r="E34">
            <v>0</v>
          </cell>
        </row>
      </sheetData>
      <sheetData sheetId="15">
        <row r="39">
          <cell r="E39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view="pageLayout" topLeftCell="C6" workbookViewId="0">
      <selection activeCell="K39" sqref="K39"/>
    </sheetView>
  </sheetViews>
  <sheetFormatPr baseColWidth="10" defaultColWidth="13.83203125" defaultRowHeight="12" x14ac:dyDescent="0"/>
  <cols>
    <col min="1" max="1" width="10.6640625" style="34" customWidth="1"/>
    <col min="2" max="2" width="27.33203125" style="34" customWidth="1"/>
    <col min="3" max="3" width="0.6640625" style="35" customWidth="1"/>
    <col min="4" max="18" width="17" style="34" customWidth="1"/>
    <col min="19" max="16384" width="13.83203125" style="34"/>
  </cols>
  <sheetData>
    <row r="1" spans="1:15" s="7" customFormat="1" ht="20" customHeight="1">
      <c r="A1" s="1"/>
      <c r="B1" s="2" t="s">
        <v>0</v>
      </c>
      <c r="C1" s="3"/>
      <c r="D1" s="4" t="s">
        <v>1</v>
      </c>
      <c r="E1" s="5" t="s">
        <v>2</v>
      </c>
      <c r="F1" s="5" t="s">
        <v>3</v>
      </c>
      <c r="G1" s="5" t="s">
        <v>4</v>
      </c>
      <c r="H1" s="6" t="s">
        <v>5</v>
      </c>
      <c r="I1" s="6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</row>
    <row r="2" spans="1:15" s="7" customFormat="1" ht="20" customHeight="1">
      <c r="A2" s="8"/>
      <c r="B2" s="9" t="s">
        <v>13</v>
      </c>
      <c r="C2" s="10"/>
      <c r="D2" s="11" t="s">
        <v>14</v>
      </c>
      <c r="E2" s="11" t="s">
        <v>14</v>
      </c>
      <c r="F2" s="11" t="s">
        <v>14</v>
      </c>
      <c r="G2" s="11" t="s">
        <v>14</v>
      </c>
      <c r="H2" s="12" t="s">
        <v>15</v>
      </c>
      <c r="I2" s="12" t="s">
        <v>15</v>
      </c>
      <c r="J2" s="11" t="s">
        <v>16</v>
      </c>
      <c r="K2" s="11" t="s">
        <v>17</v>
      </c>
      <c r="L2" s="11" t="s">
        <v>18</v>
      </c>
      <c r="M2" s="11" t="s">
        <v>19</v>
      </c>
      <c r="N2" s="11" t="s">
        <v>20</v>
      </c>
      <c r="O2" s="11" t="s">
        <v>21</v>
      </c>
    </row>
    <row r="3" spans="1:15" s="7" customFormat="1" ht="20" customHeight="1">
      <c r="A3" s="8"/>
      <c r="B3" s="9" t="s">
        <v>22</v>
      </c>
      <c r="C3" s="10"/>
      <c r="D3" s="11"/>
      <c r="E3" s="11"/>
      <c r="F3" s="11"/>
      <c r="G3" s="11"/>
      <c r="H3" s="12"/>
      <c r="I3" s="12"/>
      <c r="J3" s="11"/>
      <c r="K3" s="11"/>
      <c r="L3" s="11"/>
      <c r="M3" s="11"/>
      <c r="N3" s="11"/>
      <c r="O3" s="11"/>
    </row>
    <row r="4" spans="1:15" s="7" customFormat="1" ht="29" customHeight="1" thickBot="1">
      <c r="A4" s="8"/>
      <c r="B4" s="9" t="s">
        <v>23</v>
      </c>
      <c r="C4" s="10"/>
      <c r="D4" s="13"/>
      <c r="E4" s="13"/>
      <c r="F4" s="13"/>
      <c r="G4" s="13" t="s">
        <v>24</v>
      </c>
      <c r="H4" s="13" t="s">
        <v>25</v>
      </c>
      <c r="I4" s="13" t="s">
        <v>26</v>
      </c>
      <c r="J4" s="13" t="s">
        <v>24</v>
      </c>
      <c r="K4" s="13" t="s">
        <v>27</v>
      </c>
      <c r="L4" s="13" t="s">
        <v>28</v>
      </c>
      <c r="M4" s="13" t="s">
        <v>29</v>
      </c>
      <c r="N4" s="13" t="s">
        <v>30</v>
      </c>
      <c r="O4" s="13" t="s">
        <v>31</v>
      </c>
    </row>
    <row r="5" spans="1:15" s="17" customFormat="1" ht="14" thickTop="1">
      <c r="A5" s="14" t="s">
        <v>32</v>
      </c>
      <c r="B5" s="15" t="s">
        <v>33</v>
      </c>
      <c r="C5" s="10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s="21" customFormat="1" ht="2" customHeight="1">
      <c r="A6" s="1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s="17" customFormat="1" ht="20" customHeight="1">
      <c r="A7" s="22">
        <v>1000</v>
      </c>
      <c r="B7" s="23" t="s">
        <v>34</v>
      </c>
      <c r="C7" s="10"/>
      <c r="D7" s="24">
        <v>20000</v>
      </c>
      <c r="E7" s="24">
        <f>[1]ADMIN!F4</f>
        <v>0</v>
      </c>
      <c r="F7" s="24">
        <v>105641</v>
      </c>
      <c r="G7" s="24">
        <v>0</v>
      </c>
      <c r="H7" s="24">
        <v>17000</v>
      </c>
      <c r="I7" s="24">
        <v>17100</v>
      </c>
      <c r="J7" s="24">
        <v>0</v>
      </c>
      <c r="K7" s="24">
        <v>0</v>
      </c>
      <c r="L7" s="24">
        <v>0</v>
      </c>
      <c r="M7" s="24">
        <f>[1]GID!F4</f>
        <v>0</v>
      </c>
      <c r="N7" s="24">
        <v>40000</v>
      </c>
      <c r="O7" s="24">
        <v>25623</v>
      </c>
    </row>
    <row r="8" spans="1:15" s="17" customFormat="1" ht="20" customHeight="1">
      <c r="A8" s="22">
        <v>2000</v>
      </c>
      <c r="B8" s="23" t="s">
        <v>35</v>
      </c>
      <c r="C8" s="10"/>
      <c r="D8" s="24">
        <v>0</v>
      </c>
      <c r="E8" s="24">
        <v>68000</v>
      </c>
      <c r="F8" s="25">
        <v>0</v>
      </c>
      <c r="G8" s="25">
        <v>68000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4">
        <v>0</v>
      </c>
    </row>
    <row r="9" spans="1:15" s="17" customFormat="1" ht="20" customHeight="1">
      <c r="A9" s="22">
        <v>3000</v>
      </c>
      <c r="B9" s="23" t="s">
        <v>36</v>
      </c>
      <c r="C9" s="10"/>
      <c r="D9" s="24">
        <v>5000</v>
      </c>
      <c r="E9" s="24">
        <v>24000</v>
      </c>
      <c r="F9" s="25">
        <v>36974</v>
      </c>
      <c r="G9" s="25">
        <v>24000</v>
      </c>
      <c r="H9" s="25">
        <v>5000</v>
      </c>
      <c r="I9" s="25">
        <v>5100</v>
      </c>
      <c r="J9" s="25">
        <v>0</v>
      </c>
      <c r="K9" s="25">
        <v>0</v>
      </c>
      <c r="L9" s="25">
        <v>0</v>
      </c>
      <c r="M9" s="25">
        <v>0</v>
      </c>
      <c r="N9" s="25">
        <v>10000</v>
      </c>
      <c r="O9" s="24">
        <v>7272</v>
      </c>
    </row>
    <row r="10" spans="1:15" s="17" customFormat="1" ht="20" customHeight="1">
      <c r="A10" s="22">
        <v>4000</v>
      </c>
      <c r="B10" s="23" t="s">
        <v>37</v>
      </c>
      <c r="C10" s="10"/>
      <c r="D10" s="24">
        <v>500</v>
      </c>
      <c r="E10" s="25">
        <v>500</v>
      </c>
      <c r="F10" s="25">
        <v>500</v>
      </c>
      <c r="G10" s="25">
        <v>500</v>
      </c>
      <c r="H10" s="24">
        <v>0</v>
      </c>
      <c r="I10" s="24">
        <v>0</v>
      </c>
      <c r="J10" s="25">
        <v>0</v>
      </c>
      <c r="K10" s="25">
        <v>0</v>
      </c>
      <c r="L10" s="25">
        <v>0</v>
      </c>
      <c r="M10" s="25">
        <v>5800</v>
      </c>
      <c r="N10" s="25">
        <v>10000</v>
      </c>
      <c r="O10" s="25">
        <v>0</v>
      </c>
    </row>
    <row r="11" spans="1:15" s="17" customFormat="1" ht="20" customHeight="1">
      <c r="A11" s="22">
        <v>5000</v>
      </c>
      <c r="B11" s="23" t="s">
        <v>38</v>
      </c>
      <c r="C11" s="10"/>
      <c r="D11" s="25">
        <v>0</v>
      </c>
      <c r="E11" s="25">
        <v>2500</v>
      </c>
      <c r="F11" s="25">
        <v>1200</v>
      </c>
      <c r="G11" s="25">
        <v>2500</v>
      </c>
      <c r="H11" s="25">
        <v>0</v>
      </c>
      <c r="I11" s="25">
        <v>0</v>
      </c>
      <c r="J11" s="25">
        <v>0</v>
      </c>
      <c r="K11" s="24">
        <v>0</v>
      </c>
      <c r="L11" s="25">
        <v>14300</v>
      </c>
      <c r="M11" s="24">
        <f>[1]GID!F33</f>
        <v>0</v>
      </c>
      <c r="N11" s="25">
        <v>14455</v>
      </c>
      <c r="O11" s="25">
        <v>0</v>
      </c>
    </row>
    <row r="12" spans="1:15" s="17" customFormat="1" ht="20" customHeight="1">
      <c r="A12" s="22">
        <v>6000</v>
      </c>
      <c r="B12" s="23" t="s">
        <v>39</v>
      </c>
      <c r="C12" s="10"/>
      <c r="D12" s="24">
        <f>'[1]CAREER CNTR'!C36</f>
        <v>0</v>
      </c>
      <c r="E12" s="24">
        <f>[1]ADMIN!F29</f>
        <v>0</v>
      </c>
      <c r="F12" s="24">
        <v>0</v>
      </c>
      <c r="G12" s="24">
        <v>0</v>
      </c>
      <c r="H12" s="24">
        <f>'[1]CHILD DEV'!F42</f>
        <v>0</v>
      </c>
      <c r="I12" s="24">
        <v>0</v>
      </c>
      <c r="J12" s="24">
        <v>41723</v>
      </c>
      <c r="K12" s="24">
        <v>8000</v>
      </c>
      <c r="L12" s="24">
        <v>25000</v>
      </c>
      <c r="M12" s="24">
        <v>0</v>
      </c>
      <c r="N12" s="24">
        <v>0</v>
      </c>
      <c r="O12" s="25">
        <v>0</v>
      </c>
    </row>
    <row r="13" spans="1:15" s="17" customFormat="1" ht="20" customHeight="1" thickBot="1">
      <c r="A13" s="22">
        <v>7000</v>
      </c>
      <c r="B13" s="23" t="s">
        <v>40</v>
      </c>
      <c r="C13" s="10"/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7">
        <v>0</v>
      </c>
      <c r="M13" s="26">
        <v>0</v>
      </c>
      <c r="N13" s="27">
        <v>0</v>
      </c>
      <c r="O13" s="26">
        <v>0</v>
      </c>
    </row>
    <row r="14" spans="1:15" s="17" customFormat="1" ht="20" customHeight="1" thickTop="1" thickBot="1">
      <c r="A14" s="28"/>
      <c r="B14" s="29" t="s">
        <v>41</v>
      </c>
      <c r="C14" s="30"/>
      <c r="D14" s="31">
        <f t="shared" ref="D14:N14" si="0">SUM(D7:D13)</f>
        <v>25500</v>
      </c>
      <c r="E14" s="32">
        <f t="shared" si="0"/>
        <v>95000</v>
      </c>
      <c r="F14" s="31">
        <f t="shared" si="0"/>
        <v>144315</v>
      </c>
      <c r="G14" s="31">
        <f t="shared" si="0"/>
        <v>95000</v>
      </c>
      <c r="H14" s="33">
        <f t="shared" si="0"/>
        <v>22000</v>
      </c>
      <c r="I14" s="33">
        <f t="shared" si="0"/>
        <v>22200</v>
      </c>
      <c r="J14" s="31">
        <f t="shared" si="0"/>
        <v>41723</v>
      </c>
      <c r="K14" s="31">
        <f t="shared" si="0"/>
        <v>8000</v>
      </c>
      <c r="L14" s="31">
        <f t="shared" si="0"/>
        <v>39300</v>
      </c>
      <c r="M14" s="31">
        <f t="shared" si="0"/>
        <v>5800</v>
      </c>
      <c r="N14" s="31">
        <f t="shared" si="0"/>
        <v>74455</v>
      </c>
      <c r="O14" s="31">
        <f>SUM(O7:O13)</f>
        <v>32895</v>
      </c>
    </row>
    <row r="15" spans="1:15" ht="20" customHeight="1"/>
    <row r="16" spans="1:15" ht="20" customHeight="1"/>
    <row r="17" spans="1:15" ht="20" customHeight="1" thickBot="1">
      <c r="C17" s="36"/>
      <c r="D17" s="17"/>
      <c r="E17" s="17"/>
      <c r="F17" s="17"/>
      <c r="G17" s="17"/>
      <c r="H17" s="17"/>
      <c r="I17" s="17"/>
      <c r="J17" s="17"/>
      <c r="K17" s="17"/>
    </row>
    <row r="18" spans="1:15" ht="20" customHeight="1">
      <c r="A18" s="1"/>
      <c r="B18" s="2" t="s">
        <v>0</v>
      </c>
      <c r="C18" s="3"/>
      <c r="D18" s="4" t="s">
        <v>42</v>
      </c>
      <c r="E18" s="4" t="s">
        <v>43</v>
      </c>
      <c r="F18" s="4" t="s">
        <v>44</v>
      </c>
      <c r="G18" s="4" t="s">
        <v>45</v>
      </c>
      <c r="H18" s="4" t="s">
        <v>46</v>
      </c>
      <c r="I18" s="4" t="s">
        <v>47</v>
      </c>
      <c r="J18" s="4"/>
      <c r="K18" s="4"/>
      <c r="L18" s="4"/>
      <c r="M18" s="37"/>
      <c r="N18" s="62" t="s">
        <v>48</v>
      </c>
      <c r="O18" s="63"/>
    </row>
    <row r="19" spans="1:15" ht="20" customHeight="1">
      <c r="A19" s="8"/>
      <c r="B19" s="9" t="s">
        <v>13</v>
      </c>
      <c r="C19" s="10"/>
      <c r="D19" s="38" t="s">
        <v>49</v>
      </c>
      <c r="E19" s="11" t="s">
        <v>50</v>
      </c>
      <c r="F19" s="11" t="s">
        <v>51</v>
      </c>
      <c r="G19" s="11" t="s">
        <v>52</v>
      </c>
      <c r="H19" s="11" t="s">
        <v>53</v>
      </c>
      <c r="I19" s="11" t="s">
        <v>54</v>
      </c>
      <c r="J19" s="11"/>
      <c r="K19" s="11"/>
      <c r="L19" s="11"/>
      <c r="M19" s="39"/>
      <c r="N19" s="64" t="s">
        <v>55</v>
      </c>
      <c r="O19" s="65"/>
    </row>
    <row r="20" spans="1:15" ht="20" customHeight="1">
      <c r="A20" s="8"/>
      <c r="B20" s="9" t="s">
        <v>22</v>
      </c>
      <c r="C20" s="10"/>
      <c r="D20" s="38"/>
      <c r="E20" s="11"/>
      <c r="F20" s="11"/>
      <c r="G20" s="11"/>
      <c r="H20" s="11"/>
      <c r="I20" s="11"/>
      <c r="J20" s="11"/>
      <c r="K20" s="11"/>
      <c r="L20" s="11"/>
      <c r="M20" s="39"/>
      <c r="N20" s="40"/>
      <c r="O20" s="41"/>
    </row>
    <row r="21" spans="1:15" ht="30" customHeight="1" thickBot="1">
      <c r="A21" s="8"/>
      <c r="B21" s="9" t="s">
        <v>23</v>
      </c>
      <c r="C21" s="10"/>
      <c r="D21" s="13" t="s">
        <v>56</v>
      </c>
      <c r="E21" s="13" t="s">
        <v>57</v>
      </c>
      <c r="F21" s="13" t="s">
        <v>58</v>
      </c>
      <c r="G21" s="13" t="s">
        <v>59</v>
      </c>
      <c r="H21" s="13" t="s">
        <v>60</v>
      </c>
      <c r="I21" s="13" t="s">
        <v>61</v>
      </c>
      <c r="J21" s="13"/>
      <c r="K21" s="13"/>
      <c r="L21" s="13"/>
      <c r="M21" s="42"/>
      <c r="N21" s="43"/>
      <c r="O21" s="44"/>
    </row>
    <row r="22" spans="1:15" ht="14" thickTop="1">
      <c r="A22" s="14" t="s">
        <v>32</v>
      </c>
      <c r="B22" s="15" t="s">
        <v>33</v>
      </c>
      <c r="C22" s="10"/>
      <c r="D22" s="16"/>
      <c r="E22" s="16"/>
      <c r="F22" s="16"/>
      <c r="G22" s="16"/>
      <c r="H22" s="16"/>
      <c r="I22" s="16"/>
      <c r="J22" s="16"/>
      <c r="K22" s="16"/>
      <c r="L22" s="16"/>
      <c r="M22" s="45"/>
      <c r="N22" s="66" t="s">
        <v>62</v>
      </c>
      <c r="O22" s="65"/>
    </row>
    <row r="23" spans="1:15" ht="2" customHeight="1">
      <c r="A23" s="18"/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19"/>
      <c r="N23" s="46"/>
      <c r="O23" s="47"/>
    </row>
    <row r="24" spans="1:15" ht="20" customHeight="1">
      <c r="A24" s="22">
        <v>1000</v>
      </c>
      <c r="B24" s="23" t="s">
        <v>34</v>
      </c>
      <c r="C24" s="10"/>
      <c r="D24" s="24">
        <v>21771</v>
      </c>
      <c r="E24" s="24">
        <v>21087</v>
      </c>
      <c r="F24" s="24">
        <v>21087</v>
      </c>
      <c r="G24" s="24">
        <v>12474</v>
      </c>
      <c r="H24" s="25">
        <v>13338</v>
      </c>
      <c r="I24" s="25">
        <v>15273</v>
      </c>
      <c r="J24" s="25"/>
      <c r="K24" s="24"/>
      <c r="L24" s="25"/>
      <c r="M24" s="48"/>
      <c r="N24" s="67">
        <v>330394</v>
      </c>
      <c r="O24" s="68"/>
    </row>
    <row r="25" spans="1:15" ht="20" customHeight="1">
      <c r="A25" s="22">
        <v>2000</v>
      </c>
      <c r="B25" s="23" t="s">
        <v>35</v>
      </c>
      <c r="C25" s="10"/>
      <c r="D25" s="24">
        <v>0</v>
      </c>
      <c r="E25" s="25">
        <v>0</v>
      </c>
      <c r="F25" s="25">
        <v>0</v>
      </c>
      <c r="G25" s="24">
        <v>0</v>
      </c>
      <c r="H25" s="24">
        <v>0</v>
      </c>
      <c r="I25" s="25">
        <v>0</v>
      </c>
      <c r="J25" s="25"/>
      <c r="K25" s="24"/>
      <c r="L25" s="25"/>
      <c r="M25" s="48"/>
      <c r="N25" s="55">
        <v>136000</v>
      </c>
      <c r="O25" s="56"/>
    </row>
    <row r="26" spans="1:15" ht="20" customHeight="1">
      <c r="A26" s="22">
        <v>3000</v>
      </c>
      <c r="B26" s="23" t="s">
        <v>36</v>
      </c>
      <c r="C26" s="10"/>
      <c r="D26" s="24">
        <v>6956</v>
      </c>
      <c r="E26" s="25">
        <v>5985</v>
      </c>
      <c r="F26" s="25">
        <v>5994</v>
      </c>
      <c r="G26" s="24">
        <v>3546</v>
      </c>
      <c r="H26" s="25">
        <v>3789</v>
      </c>
      <c r="I26" s="25">
        <v>4338</v>
      </c>
      <c r="J26" s="25"/>
      <c r="K26" s="24"/>
      <c r="L26" s="25"/>
      <c r="M26" s="48"/>
      <c r="N26" s="55">
        <v>147954</v>
      </c>
      <c r="O26" s="56"/>
    </row>
    <row r="27" spans="1:15" ht="20" customHeight="1">
      <c r="A27" s="22">
        <v>4000</v>
      </c>
      <c r="B27" s="23" t="s">
        <v>37</v>
      </c>
      <c r="C27" s="10"/>
      <c r="D27" s="25">
        <v>0</v>
      </c>
      <c r="E27" s="25">
        <v>0</v>
      </c>
      <c r="F27" s="25">
        <v>0</v>
      </c>
      <c r="G27" s="49">
        <v>0</v>
      </c>
      <c r="H27" s="24">
        <v>0</v>
      </c>
      <c r="I27" s="25">
        <v>0</v>
      </c>
      <c r="J27" s="25"/>
      <c r="K27" s="25"/>
      <c r="L27" s="25"/>
      <c r="M27" s="48"/>
      <c r="N27" s="55">
        <v>17800</v>
      </c>
      <c r="O27" s="56"/>
    </row>
    <row r="28" spans="1:15" ht="20" customHeight="1">
      <c r="A28" s="22">
        <v>5000</v>
      </c>
      <c r="B28" s="23" t="s">
        <v>38</v>
      </c>
      <c r="C28" s="10"/>
      <c r="D28" s="25">
        <v>0</v>
      </c>
      <c r="E28" s="25">
        <v>0</v>
      </c>
      <c r="F28" s="25">
        <v>0</v>
      </c>
      <c r="G28" s="49">
        <v>27150</v>
      </c>
      <c r="H28" s="25">
        <v>0</v>
      </c>
      <c r="I28" s="25">
        <v>0</v>
      </c>
      <c r="J28" s="25"/>
      <c r="K28" s="25"/>
      <c r="L28" s="25"/>
      <c r="M28" s="48"/>
      <c r="N28" s="55">
        <v>62105</v>
      </c>
      <c r="O28" s="56"/>
    </row>
    <row r="29" spans="1:15" ht="20" customHeight="1">
      <c r="A29" s="22">
        <v>6000</v>
      </c>
      <c r="B29" s="23" t="s">
        <v>39</v>
      </c>
      <c r="C29" s="10"/>
      <c r="D29" s="25">
        <v>44400</v>
      </c>
      <c r="E29" s="24">
        <f>[1]PARAMED!E34</f>
        <v>0</v>
      </c>
      <c r="F29" s="24">
        <f>'[1]PHARM TECH'!E39</f>
        <v>0</v>
      </c>
      <c r="G29" s="24">
        <v>79645</v>
      </c>
      <c r="H29" s="25">
        <v>0</v>
      </c>
      <c r="I29" s="24">
        <v>6770</v>
      </c>
      <c r="J29" s="24"/>
      <c r="K29" s="25"/>
      <c r="L29" s="24"/>
      <c r="M29" s="50"/>
      <c r="N29" s="57">
        <v>205538</v>
      </c>
      <c r="O29" s="56"/>
    </row>
    <row r="30" spans="1:15" ht="20" customHeight="1" thickBot="1">
      <c r="A30" s="22">
        <v>7000</v>
      </c>
      <c r="B30" s="23" t="s">
        <v>40</v>
      </c>
      <c r="C30" s="10"/>
      <c r="D30" s="26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/>
      <c r="K30" s="26"/>
      <c r="L30" s="27"/>
      <c r="M30" s="51"/>
      <c r="N30" s="58">
        <v>0</v>
      </c>
      <c r="O30" s="59"/>
    </row>
    <row r="31" spans="1:15" ht="20" customHeight="1" thickTop="1" thickBot="1">
      <c r="A31" s="28"/>
      <c r="B31" s="29" t="s">
        <v>41</v>
      </c>
      <c r="C31" s="30"/>
      <c r="D31" s="31">
        <f xml:space="preserve">    SUM(D24:D30)</f>
        <v>73127</v>
      </c>
      <c r="E31" s="31">
        <f t="shared" ref="E31:H31" si="1">SUM(E24:E30)</f>
        <v>27072</v>
      </c>
      <c r="F31" s="33">
        <f t="shared" si="1"/>
        <v>27081</v>
      </c>
      <c r="G31" s="31">
        <f t="shared" si="1"/>
        <v>122815</v>
      </c>
      <c r="H31" s="31">
        <f t="shared" si="1"/>
        <v>17127</v>
      </c>
      <c r="I31" s="31">
        <f>SUM(I24:I30)</f>
        <v>26381</v>
      </c>
      <c r="J31" s="31"/>
      <c r="K31" s="31"/>
      <c r="L31" s="31"/>
      <c r="M31" s="52"/>
      <c r="N31" s="60">
        <f>SUM(N24:O30)</f>
        <v>899791</v>
      </c>
      <c r="O31" s="61"/>
    </row>
    <row r="32" spans="1:15">
      <c r="L32" s="53"/>
      <c r="M32" s="54"/>
    </row>
    <row r="34" spans="6:10">
      <c r="F34" s="71" t="s">
        <v>63</v>
      </c>
      <c r="G34" s="71"/>
      <c r="I34" s="69" t="s">
        <v>14</v>
      </c>
      <c r="J34" s="69"/>
    </row>
    <row r="35" spans="6:10">
      <c r="F35" s="71">
        <v>1000</v>
      </c>
      <c r="G35" s="72">
        <v>204753</v>
      </c>
      <c r="I35" s="69">
        <v>1000</v>
      </c>
      <c r="J35" s="70">
        <v>125641</v>
      </c>
    </row>
    <row r="36" spans="6:10">
      <c r="F36" s="71">
        <v>2000</v>
      </c>
      <c r="G36" s="72">
        <v>0</v>
      </c>
      <c r="I36" s="69">
        <v>2000</v>
      </c>
      <c r="J36" s="70">
        <v>136000</v>
      </c>
    </row>
    <row r="37" spans="6:10">
      <c r="F37" s="71">
        <v>3000</v>
      </c>
      <c r="G37" s="72">
        <v>57980</v>
      </c>
      <c r="I37" s="69">
        <v>3000</v>
      </c>
      <c r="J37" s="70">
        <v>89974</v>
      </c>
    </row>
    <row r="38" spans="6:10">
      <c r="F38" s="71">
        <v>4000</v>
      </c>
      <c r="G38" s="72">
        <v>15800</v>
      </c>
      <c r="I38" s="69">
        <v>4000</v>
      </c>
      <c r="J38" s="70">
        <v>2000</v>
      </c>
    </row>
    <row r="39" spans="6:10">
      <c r="F39" s="71">
        <v>5000</v>
      </c>
      <c r="G39" s="72">
        <v>55905</v>
      </c>
      <c r="I39" s="69">
        <v>5000</v>
      </c>
      <c r="J39" s="70">
        <v>6200</v>
      </c>
    </row>
    <row r="40" spans="6:10">
      <c r="F40" s="71">
        <v>6000</v>
      </c>
      <c r="G40" s="72">
        <v>205538</v>
      </c>
      <c r="I40" s="69">
        <v>6000</v>
      </c>
      <c r="J40" s="70">
        <v>0</v>
      </c>
    </row>
    <row r="41" spans="6:10">
      <c r="F41" s="71" t="s">
        <v>64</v>
      </c>
      <c r="G41" s="72">
        <f>SUM(SUM(G35:G40))</f>
        <v>539976</v>
      </c>
      <c r="I41" s="69" t="s">
        <v>64</v>
      </c>
      <c r="J41" s="70">
        <f>SUM(J35:J40)</f>
        <v>359815</v>
      </c>
    </row>
  </sheetData>
  <dataConsolidate/>
  <mergeCells count="11">
    <mergeCell ref="N26:O26"/>
    <mergeCell ref="N18:O18"/>
    <mergeCell ref="N19:O19"/>
    <mergeCell ref="N22:O22"/>
    <mergeCell ref="N24:O24"/>
    <mergeCell ref="N25:O25"/>
    <mergeCell ref="N27:O27"/>
    <mergeCell ref="N28:O28"/>
    <mergeCell ref="N29:O29"/>
    <mergeCell ref="N30:O30"/>
    <mergeCell ref="N31:O31"/>
  </mergeCells>
  <phoneticPr fontId="13" type="noConversion"/>
  <printOptions horizontalCentered="1"/>
  <pageMargins left="0.5" right="0.5" top="1" bottom="1" header="0.5" footer="0.5"/>
  <pageSetup scale="49" orientation="landscape" horizontalDpi="4294967292" verticalDpi="4294967292"/>
  <headerFooter>
    <oddHeader>&amp;L&amp;"Helvetica,Regular"&amp;K000000Foothill College&amp;C&amp;"Helvetica,Bold"&amp;12&amp;K000000Strong Workforce Program_x000D_Total 2016-2018 Award&amp;R&amp;"Lucida Grande,Regular"&amp;K000000Agreement #</oddHeader>
    <oddFooter>&amp;L&amp;"Helvetica,Regular"&amp;K000000&amp;D&amp;C&amp;"Lucida Grande,Regular"&amp;K000000Total Allocation &amp;"Lucida Grande,Bold"$899,791&amp;R&amp;"Helvetica,Regular"&amp;K000000_x000D_Workforce Develpment and Institutional Advancement</oddFoot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SWP STATE REPORT</vt:lpstr>
    </vt:vector>
  </TitlesOfParts>
  <Company>Foothill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 Tran</dc:creator>
  <cp:lastModifiedBy>Phuong Tran</cp:lastModifiedBy>
  <cp:lastPrinted>2017-01-31T22:18:07Z</cp:lastPrinted>
  <dcterms:created xsi:type="dcterms:W3CDTF">2017-01-31T04:26:21Z</dcterms:created>
  <dcterms:modified xsi:type="dcterms:W3CDTF">2017-01-31T22:18:19Z</dcterms:modified>
</cp:coreProperties>
</file>